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090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sheet1!$A$1:$Q$82</definedName>
  </definedNames>
  <calcPr calcId="144525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7372913EF27344B297335BC7F8A1A1E6" descr="1646898289(1)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57850" y="7924800"/>
          <a:ext cx="2743200" cy="3571875"/>
        </a:xfrm>
        <a:prstGeom prst="rect">
          <a:avLst/>
        </a:prstGeom>
      </xdr:spPr>
    </xdr:pic>
  </etc:cellImage>
  <etc:cellImage>
    <xdr:pic>
      <xdr:nvPicPr>
        <xdr:cNvPr id="3" name="ID_F369A0107FCC4BA886916C578B5D1201" descr="李嘉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657850" y="5867400"/>
          <a:ext cx="8098155" cy="10066020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<sst xmlns="http://schemas.openxmlformats.org/spreadsheetml/2006/main" count="1233" uniqueCount="537">
  <si>
    <t>学年</t>
  </si>
  <si>
    <t>学期</t>
  </si>
  <si>
    <t>课程号</t>
  </si>
  <si>
    <t>课程名称</t>
  </si>
  <si>
    <t>学分</t>
  </si>
  <si>
    <t>课程群QQ号</t>
  </si>
  <si>
    <t>授课平台</t>
  </si>
  <si>
    <t>上课时间</t>
  </si>
  <si>
    <t>教学地点</t>
  </si>
  <si>
    <t>选课人数</t>
  </si>
  <si>
    <t>教工号</t>
  </si>
  <si>
    <t>教师部门</t>
  </si>
  <si>
    <t>教师名称</t>
  </si>
  <si>
    <t>备注</t>
  </si>
  <si>
    <t>上课方式</t>
  </si>
  <si>
    <t>课程总学时</t>
  </si>
  <si>
    <t>开课学院</t>
  </si>
  <si>
    <t>2021-2022</t>
  </si>
  <si>
    <t>2</t>
  </si>
  <si>
    <t>G00121461</t>
  </si>
  <si>
    <t>1877-2007年美国历史（国际课程）</t>
  </si>
  <si>
    <t>2.0</t>
  </si>
  <si>
    <t>星期四第12-14节{5周,9周,12周}</t>
  </si>
  <si>
    <t>05-0504</t>
  </si>
  <si>
    <t>40</t>
  </si>
  <si>
    <t>20053879</t>
  </si>
  <si>
    <t>外国语学院</t>
  </si>
  <si>
    <t>刘玉</t>
  </si>
  <si>
    <t/>
  </si>
  <si>
    <t>混合式</t>
  </si>
  <si>
    <t>32</t>
  </si>
  <si>
    <t>G00120305</t>
  </si>
  <si>
    <t>A-Level 数学：代数方法和图形变换应用（国际课程）</t>
  </si>
  <si>
    <t>星期五第12-14节{5-12周}</t>
  </si>
  <si>
    <t>08-0309</t>
  </si>
  <si>
    <t>80</t>
  </si>
  <si>
    <t>20054867</t>
  </si>
  <si>
    <t>数学与统计学院</t>
  </si>
  <si>
    <t>夏云伟</t>
  </si>
  <si>
    <t>G00120292</t>
  </si>
  <si>
    <t>MATLAB探索性数据分析（国际课程）</t>
  </si>
  <si>
    <t>星期三第12-14节{5-7周(单),11-12周}</t>
  </si>
  <si>
    <t>32-0212</t>
  </si>
  <si>
    <t>20060143</t>
  </si>
  <si>
    <t>工程技术学院</t>
  </si>
  <si>
    <t>周胜灵</t>
  </si>
  <si>
    <t>本课程需要选课同学进行上机操作，请同学自备笔记本电脑</t>
  </si>
  <si>
    <t>G00121430</t>
  </si>
  <si>
    <t>芭特尼芙动作分析（国际课程）</t>
  </si>
  <si>
    <t>星期二第5-6节{5-12周};星期四第5-6节{5-12周}</t>
  </si>
  <si>
    <t>19-0517;19-0517</t>
  </si>
  <si>
    <t>58</t>
  </si>
  <si>
    <t>20121719</t>
  </si>
  <si>
    <t>音乐学院</t>
  </si>
  <si>
    <t>吴芬</t>
  </si>
  <si>
    <t>K</t>
  </si>
  <si>
    <t>G00120276</t>
  </si>
  <si>
    <t>宠物门诊沟通技巧（国际课程）</t>
  </si>
  <si>
    <t>星期五第1-2节{8周,12周}</t>
  </si>
  <si>
    <t>38-0506</t>
  </si>
  <si>
    <t>120</t>
  </si>
  <si>
    <t>20130749</t>
  </si>
  <si>
    <t>动物医学院</t>
  </si>
  <si>
    <t>江莎</t>
  </si>
  <si>
    <t>G00120262</t>
  </si>
  <si>
    <t>大学作文入门（国际课程）</t>
  </si>
  <si>
    <t>星期三第12-12节{5周,9周};星期三第12-13节{12周}</t>
  </si>
  <si>
    <t>08-0505;08-0505</t>
  </si>
  <si>
    <t>60</t>
  </si>
  <si>
    <t>20053954</t>
  </si>
  <si>
    <t>梁爽</t>
  </si>
  <si>
    <t>G00120271</t>
  </si>
  <si>
    <t>大众传媒理论（国际课程）</t>
  </si>
  <si>
    <t>星期五第12-12节{5周,9周};星期五第12-13节{12周}</t>
  </si>
  <si>
    <t>08-0310;08-0310</t>
  </si>
  <si>
    <t>20054388</t>
  </si>
  <si>
    <t>新闻传媒学院</t>
  </si>
  <si>
    <t>崔丽</t>
  </si>
  <si>
    <t>线下4课时，其余课时为线上</t>
  </si>
  <si>
    <t>G00120260</t>
  </si>
  <si>
    <t>电子工程基础 II（国际课程）</t>
  </si>
  <si>
    <t>星期六第1-2节{10-12周}</t>
  </si>
  <si>
    <t>32-0503</t>
  </si>
  <si>
    <t>20190716</t>
  </si>
  <si>
    <t>电子信息工程学院</t>
  </si>
  <si>
    <t>何德</t>
  </si>
  <si>
    <t>G00120281</t>
  </si>
  <si>
    <t>动物行为学导论（国际课程）</t>
  </si>
  <si>
    <t>星期日第7-9节{5-12周}</t>
  </si>
  <si>
    <t>荣昌1104</t>
  </si>
  <si>
    <t>90</t>
  </si>
  <si>
    <t>20143005</t>
  </si>
  <si>
    <t>动物科学技术学院</t>
  </si>
  <si>
    <t>李常营</t>
  </si>
  <si>
    <t>G00120136</t>
  </si>
  <si>
    <t>动物临床组织学（国际课程）</t>
  </si>
  <si>
    <t>荣昌7B214</t>
  </si>
  <si>
    <t>59</t>
  </si>
  <si>
    <t>20173002</t>
  </si>
  <si>
    <t>李德龙</t>
  </si>
  <si>
    <t>上课时间请尽量安排在星期二第12-13节和星期五第12-13节</t>
  </si>
  <si>
    <t>G00120280</t>
  </si>
  <si>
    <t>动物伦理导论（国际课程）</t>
  </si>
  <si>
    <t>星期日第12-14节{5-12周}</t>
  </si>
  <si>
    <t>荣昌5202</t>
  </si>
  <si>
    <t>100</t>
  </si>
  <si>
    <t>20133007</t>
  </si>
  <si>
    <t>郑优</t>
  </si>
  <si>
    <t>云课堂</t>
  </si>
  <si>
    <t>G00120263</t>
  </si>
  <si>
    <t>国际教育与跨文化交流（国际课程）</t>
  </si>
  <si>
    <t>10-0201</t>
  </si>
  <si>
    <t>250</t>
  </si>
  <si>
    <t>20054508</t>
  </si>
  <si>
    <t>李长庆</t>
  </si>
  <si>
    <t>G00120304</t>
  </si>
  <si>
    <t>国家美术馆艺术教育与批判性思维（国际课程）</t>
  </si>
  <si>
    <t>星期二第12-14节{5-12周}</t>
  </si>
  <si>
    <t>26-0301</t>
  </si>
  <si>
    <t>20054403</t>
  </si>
  <si>
    <t>美术学院</t>
  </si>
  <si>
    <t>何东</t>
  </si>
  <si>
    <t>G00120274</t>
  </si>
  <si>
    <t>宏观经济学原理（国际课程）</t>
  </si>
  <si>
    <t>38-0302</t>
  </si>
  <si>
    <t>20054880</t>
  </si>
  <si>
    <t>经济管理学院</t>
  </si>
  <si>
    <t>于同奎</t>
  </si>
  <si>
    <t>线下时间第5周周三晚上12节，第9周周三晚上12-13节，第12周晚上12节</t>
  </si>
  <si>
    <t>星期三第12-12节{5周,12周};星期三第12-13节{9周}</t>
  </si>
  <si>
    <t>32-0414;32-0414</t>
  </si>
  <si>
    <t>101</t>
  </si>
  <si>
    <t>20140761</t>
  </si>
  <si>
    <t>王浴青</t>
  </si>
  <si>
    <t>G00120284</t>
  </si>
  <si>
    <t>环境约束下的能源（国际课程）</t>
  </si>
  <si>
    <t>38-0306;38-0306</t>
  </si>
  <si>
    <t>20140201</t>
  </si>
  <si>
    <t>资源环境学院</t>
  </si>
  <si>
    <t>黄磊</t>
  </si>
  <si>
    <t>线下四课时，其余线上。线下课程安排在5-12周周四和周五晚上12.13节，两节连上，每周四学时。</t>
  </si>
  <si>
    <t>G00120286</t>
  </si>
  <si>
    <t>积极心理学（国际课程）</t>
  </si>
  <si>
    <t>星期四第12-14节{5-12周}</t>
  </si>
  <si>
    <t>08-0306</t>
  </si>
  <si>
    <t>20140735</t>
  </si>
  <si>
    <t>心理学部</t>
  </si>
  <si>
    <t>晏妮</t>
  </si>
  <si>
    <t>G00120163</t>
  </si>
  <si>
    <t>基于系统思维的可持续食物安全解密（国际课程）</t>
  </si>
  <si>
    <t>20062335</t>
  </si>
  <si>
    <t>商贸学院</t>
  </si>
  <si>
    <t>李晓阳</t>
  </si>
  <si>
    <t>G00120297</t>
  </si>
  <si>
    <t>激光与光电子学（国际课程）</t>
  </si>
  <si>
    <t>星期六第1-3节{5周,8周,12周}</t>
  </si>
  <si>
    <t>26-0206</t>
  </si>
  <si>
    <t>50</t>
  </si>
  <si>
    <t>20161705</t>
  </si>
  <si>
    <t>物理科学与技术学院</t>
  </si>
  <si>
    <t>许龙</t>
  </si>
  <si>
    <t>G00120289</t>
  </si>
  <si>
    <t>建立融合教育的支持体系（国际课程）</t>
  </si>
  <si>
    <t>星期日第12-14节{5-11周(单)};星期日第12-14节{6-12周(双)}</t>
  </si>
  <si>
    <t>20210926</t>
  </si>
  <si>
    <t>教育学部</t>
  </si>
  <si>
    <t>杨璇</t>
  </si>
  <si>
    <t>G00120291</t>
  </si>
  <si>
    <t>健康生活（国际课程）</t>
  </si>
  <si>
    <t>星期二第12-14节{5周};星期二第12-14节{6-12周}</t>
  </si>
  <si>
    <t>08-0409</t>
  </si>
  <si>
    <t>20054419</t>
  </si>
  <si>
    <t>体育学院</t>
  </si>
  <si>
    <t>李嘉</t>
  </si>
  <si>
    <t>G00120167</t>
  </si>
  <si>
    <t>金融（国际课程）</t>
  </si>
  <si>
    <t>星期五第12-14节{5周,11周};星期五第12-14节{6-10周,12周}</t>
  </si>
  <si>
    <t>荣昌2201</t>
  </si>
  <si>
    <t>20203001</t>
  </si>
  <si>
    <t>双琰</t>
  </si>
  <si>
    <t>G00121450</t>
  </si>
  <si>
    <t>可持续的城市环境（国际课程）</t>
  </si>
  <si>
    <t>学习通</t>
  </si>
  <si>
    <t>星期一第12-14节{5-12周}</t>
  </si>
  <si>
    <t>33-0502</t>
  </si>
  <si>
    <t>20190780</t>
  </si>
  <si>
    <t>园艺园林学院</t>
  </si>
  <si>
    <t>杨凤萍</t>
  </si>
  <si>
    <t>第5周安排1次课，1个课时；第8周安排1次课，1个课时；第12周安排1次课，2个课时。</t>
  </si>
  <si>
    <t>G00121444</t>
  </si>
  <si>
    <t>可持续的时尚（国际课程）</t>
  </si>
  <si>
    <t>33-0105</t>
  </si>
  <si>
    <t>20160784</t>
  </si>
  <si>
    <t>蚕桑纺织与生物质科学学院</t>
  </si>
  <si>
    <t>赵雨</t>
  </si>
  <si>
    <t>G00120302</t>
  </si>
  <si>
    <t>可再生能源（国际课程）</t>
  </si>
  <si>
    <t>星期四第12-13节{6-11周};星期四第12-13节{5周,12周}</t>
  </si>
  <si>
    <t>38-0503</t>
  </si>
  <si>
    <t>20141712</t>
  </si>
  <si>
    <t>材料与能源学院</t>
  </si>
  <si>
    <t>李天浩</t>
  </si>
  <si>
    <t>G00120294</t>
  </si>
  <si>
    <t>零基础学习MATLAB编程（国际课程）</t>
  </si>
  <si>
    <t>38-0504</t>
  </si>
  <si>
    <t>20170724</t>
  </si>
  <si>
    <t>赵仲勇</t>
  </si>
  <si>
    <t>G00120150</t>
  </si>
  <si>
    <t>逻辑学导论（国际课程）</t>
  </si>
  <si>
    <t>星期二第12-14节{5-11周(单)}</t>
  </si>
  <si>
    <t>200</t>
  </si>
  <si>
    <t>20180112</t>
  </si>
  <si>
    <t>国家治理学院</t>
  </si>
  <si>
    <t>熊作军</t>
  </si>
  <si>
    <t>G00120164</t>
  </si>
  <si>
    <t>密码学（国际课程）</t>
  </si>
  <si>
    <t>星期三第12-12节{5-7周,12周}</t>
  </si>
  <si>
    <t>荣昌1103</t>
  </si>
  <si>
    <t>45</t>
  </si>
  <si>
    <t>20071004</t>
  </si>
  <si>
    <t>陈小娟</t>
  </si>
  <si>
    <t>G00120145</t>
  </si>
  <si>
    <t>面向所有人的C语言：编程基础（国际课程）</t>
  </si>
  <si>
    <t>星期三第12-14节{5周,9周,12周}</t>
  </si>
  <si>
    <t>38-0609</t>
  </si>
  <si>
    <t>81</t>
  </si>
  <si>
    <t>20170728</t>
  </si>
  <si>
    <t>桂银刚</t>
  </si>
  <si>
    <t>G00120158</t>
  </si>
  <si>
    <t>农业用水管理：水、社会、技术互动（国际课程）</t>
  </si>
  <si>
    <t>星期三第12-14节{5-8周};星期三第12-14节{9-12周}</t>
  </si>
  <si>
    <t>31-0208</t>
  </si>
  <si>
    <t>20062534</t>
  </si>
  <si>
    <t>张磊</t>
  </si>
  <si>
    <t>k</t>
  </si>
  <si>
    <t>G00120265</t>
  </si>
  <si>
    <t>烹饪科学（国际课程）</t>
  </si>
  <si>
    <t>星期六第12-14节{5-12周}</t>
  </si>
  <si>
    <t>32-0203</t>
  </si>
  <si>
    <t>20150707</t>
  </si>
  <si>
    <t>食品科学学院</t>
  </si>
  <si>
    <t>周思远</t>
  </si>
  <si>
    <t>每周4课时（周六11-14节），其中4课时为线下集中辅导课时，其余为线上自学课时（不集中授课）</t>
  </si>
  <si>
    <t>G00120299</t>
  </si>
  <si>
    <t>葡萄酒的世界：从葡萄到酒杯（国际课程）</t>
  </si>
  <si>
    <t>33-0402</t>
  </si>
  <si>
    <t>20130901</t>
  </si>
  <si>
    <t>关心</t>
  </si>
  <si>
    <t>G00120264</t>
  </si>
  <si>
    <t>普通化学（国际课程）</t>
  </si>
  <si>
    <t>星期六第3-3节{5周};星期六第1-3节{12周}</t>
  </si>
  <si>
    <t>26-0201;26-0201</t>
  </si>
  <si>
    <t>20054536</t>
  </si>
  <si>
    <t>化学化工学院</t>
  </si>
  <si>
    <t>孔玲</t>
  </si>
  <si>
    <t>排一次破冰课，第五周周六上午第三节。后面第12周周六上午排2-4节</t>
  </si>
  <si>
    <t>G00120261</t>
  </si>
  <si>
    <t>全球视角下的语言与文化（国际课程）</t>
  </si>
  <si>
    <t>星期六第1-4节{5-12周}</t>
  </si>
  <si>
    <t>26-0209</t>
  </si>
  <si>
    <t>52</t>
  </si>
  <si>
    <t>20054406</t>
  </si>
  <si>
    <t>王勤玲</t>
  </si>
  <si>
    <t>G00121427</t>
  </si>
  <si>
    <t>人工智能与机器学习（国际课程）</t>
  </si>
  <si>
    <t>星期日第12-14节{6-11周};星期日第12-14节{5周,12周}</t>
  </si>
  <si>
    <t>08-0401</t>
  </si>
  <si>
    <t>20150903</t>
  </si>
  <si>
    <t>人工智能学院</t>
  </si>
  <si>
    <t>彭小燕</t>
  </si>
  <si>
    <t>请安排2次线下课，第5周和第12周，其余时间为线上课。</t>
  </si>
  <si>
    <t>G00121437</t>
  </si>
  <si>
    <t>三思而后食（国际课程）</t>
  </si>
  <si>
    <t>32-0313</t>
  </si>
  <si>
    <t>20170303</t>
  </si>
  <si>
    <t>陈栋</t>
  </si>
  <si>
    <t>G00121424</t>
  </si>
  <si>
    <t>社会正义（国际课程）</t>
  </si>
  <si>
    <t>星期六第7-10节{5-12周}</t>
  </si>
  <si>
    <t>20080743</t>
  </si>
  <si>
    <t>马克思主义学院</t>
  </si>
  <si>
    <t>熊洁</t>
  </si>
  <si>
    <t>G00120277</t>
  </si>
  <si>
    <t>生命的极限：极端微生物及其多样性（国际课程）</t>
  </si>
  <si>
    <t>荣昌2510</t>
  </si>
  <si>
    <t>150</t>
  </si>
  <si>
    <t>20065197</t>
  </si>
  <si>
    <t>韩玉竹</t>
  </si>
  <si>
    <t>G00120270</t>
  </si>
  <si>
    <t>生命与死亡的哲学研究（国际课程）</t>
  </si>
  <si>
    <t>星期二第12-12节{5周,12周};星期二第12-13节{9周}</t>
  </si>
  <si>
    <t>10-0204;10-0204</t>
  </si>
  <si>
    <t>20060024</t>
  </si>
  <si>
    <t>祝莉萍</t>
  </si>
  <si>
    <t>G00120279</t>
  </si>
  <si>
    <t>生物学简介—生命如何运转（国际课程）</t>
  </si>
  <si>
    <t>20065231</t>
  </si>
  <si>
    <t>赵建军</t>
  </si>
  <si>
    <t>G00120162</t>
  </si>
  <si>
    <t>十八世纪的西方艺术音乐（国际课程）</t>
  </si>
  <si>
    <t>星期一第5-6节{5-12周};星期三第5-6节{5-12周}</t>
  </si>
  <si>
    <t>19-0203;19-0203</t>
  </si>
  <si>
    <t>57</t>
  </si>
  <si>
    <t>20053957</t>
  </si>
  <si>
    <t>黄君</t>
  </si>
  <si>
    <t>19-0406;19-0406</t>
  </si>
  <si>
    <t>21311001</t>
  </si>
  <si>
    <t>黄维</t>
  </si>
  <si>
    <t>G00120140</t>
  </si>
  <si>
    <t>食品与健康导论（国际课程）</t>
  </si>
  <si>
    <t>星期一第12-14节{9-11周}</t>
  </si>
  <si>
    <t>38-0603</t>
  </si>
  <si>
    <t>70</t>
  </si>
  <si>
    <t>20181206</t>
  </si>
  <si>
    <t>付余</t>
  </si>
  <si>
    <t>G00120267</t>
  </si>
  <si>
    <t>時尚的未来趋势（国际课程）</t>
  </si>
  <si>
    <t>星期五第12-14节{5-10周}</t>
  </si>
  <si>
    <t>32-0302</t>
  </si>
  <si>
    <t>41</t>
  </si>
  <si>
    <t>20181703</t>
  </si>
  <si>
    <t>胡恩岭</t>
  </si>
  <si>
    <t>线下授课的教室须提供连接笔记本电脑的高清接口（HDMI接口）</t>
  </si>
  <si>
    <t>G00121451</t>
  </si>
  <si>
    <t>世界园林与建筑发展史（国际课程）</t>
  </si>
  <si>
    <t>星期五第12-12节{9周,12周};星期五第12-13节{5周}</t>
  </si>
  <si>
    <t>38-0508;38-0508</t>
  </si>
  <si>
    <t>20171701</t>
  </si>
  <si>
    <t>李奕成</t>
  </si>
  <si>
    <t>线下课程请排：第五周2课时、第九周1课时、第十二周1课时，均在周五晚上；线上课程授课教师安排</t>
  </si>
  <si>
    <t>G00120165</t>
  </si>
  <si>
    <t>市场营销与国际营销（国际课程）</t>
  </si>
  <si>
    <t>荣昌1102</t>
  </si>
  <si>
    <t>20203007</t>
  </si>
  <si>
    <t>于庆瑞</t>
  </si>
  <si>
    <t>G00120275</t>
  </si>
  <si>
    <t>兽医临床写作技能（国际课程）</t>
  </si>
  <si>
    <t>星期四第12-14节{5-7周,9-11周};星期五第2-3节{8周};星期六第2-3节{12周}</t>
  </si>
  <si>
    <t>32-0213;32-0213</t>
  </si>
  <si>
    <t>98</t>
  </si>
  <si>
    <t>20062908</t>
  </si>
  <si>
    <t>肖雄</t>
  </si>
  <si>
    <t>G00120142</t>
  </si>
  <si>
    <t>数据驱动的智慧课堂教学（国际课程）</t>
  </si>
  <si>
    <t>星期三第12-14节{5-12周}</t>
  </si>
  <si>
    <t>08-0609</t>
  </si>
  <si>
    <t>20130107</t>
  </si>
  <si>
    <t>刘明</t>
  </si>
  <si>
    <t>G00120152</t>
  </si>
  <si>
    <t>数字图像处理（国际课程）</t>
  </si>
  <si>
    <t>星期日第12-14节{5-7周(单),8周}</t>
  </si>
  <si>
    <t>26-0405</t>
  </si>
  <si>
    <t>20191701</t>
  </si>
  <si>
    <t>刘运</t>
  </si>
  <si>
    <t>G00120282</t>
  </si>
  <si>
    <t>水：应对全球危机（国际课程）</t>
  </si>
  <si>
    <t>星期五第12-14节{5周,9周,12周}</t>
  </si>
  <si>
    <t>38-0507</t>
  </si>
  <si>
    <t>130</t>
  </si>
  <si>
    <t>20063481</t>
  </si>
  <si>
    <t>张卫华</t>
  </si>
  <si>
    <t>G00121428</t>
  </si>
  <si>
    <t>算法导论（国际课程）</t>
  </si>
  <si>
    <t>星期日第12-14节{6-8周(双),12周}</t>
  </si>
  <si>
    <t>26-0211</t>
  </si>
  <si>
    <t>20191708</t>
  </si>
  <si>
    <t>张里博</t>
  </si>
  <si>
    <t>不集中授课，仅第5周周五（13-14），8周周日（12-14），12周周日（12-14）为线下课</t>
  </si>
  <si>
    <t>G00120303</t>
  </si>
  <si>
    <t>太阳能电池简介（国际课程）</t>
  </si>
  <si>
    <t>33-0601</t>
  </si>
  <si>
    <t>20150602</t>
  </si>
  <si>
    <t>郑绍辉</t>
  </si>
  <si>
    <t>G00120295</t>
  </si>
  <si>
    <t>探寻植物奥秘（国际课程）</t>
  </si>
  <si>
    <t>星期二第13-13节{5-8周,10-12周};星期二第12-13节{9周};星期二第14-14节{9周};星期二第12-12,14-14节{5-8周,10-12周}</t>
  </si>
  <si>
    <t>31-0408;31-0408</t>
  </si>
  <si>
    <t>20190909</t>
  </si>
  <si>
    <t>农学与生物科技学院</t>
  </si>
  <si>
    <t>魏丽娟</t>
  </si>
  <si>
    <t>G00120296</t>
  </si>
  <si>
    <t>统计学基础（国际课程）</t>
  </si>
  <si>
    <t>33-0504</t>
  </si>
  <si>
    <t>20080718</t>
  </si>
  <si>
    <t>刘志斋</t>
  </si>
  <si>
    <t>G00120166</t>
  </si>
  <si>
    <t>网络安全导论（国际课程）</t>
  </si>
  <si>
    <t>20065356,20065355</t>
  </si>
  <si>
    <t>商贸学院,商贸学院</t>
  </si>
  <si>
    <t>胡大辉,杜治国</t>
  </si>
  <si>
    <t>网络授课，不受地点限制</t>
  </si>
  <si>
    <t>G00120273</t>
  </si>
  <si>
    <t>微观经济学原理（国际课程）</t>
  </si>
  <si>
    <t>星期三第12-14节{5-13周}</t>
  </si>
  <si>
    <t>20062159</t>
  </si>
  <si>
    <t>姚爱萍</t>
  </si>
  <si>
    <t>33-0602</t>
  </si>
  <si>
    <t>20060026</t>
  </si>
  <si>
    <t>黄小勇</t>
  </si>
  <si>
    <t>请安排线下上课时间：3月29日第2节（1课时） 4月19日2、3节（2课时）5月10日第2节（1课时）</t>
  </si>
  <si>
    <t>G00121452</t>
  </si>
  <si>
    <t>微生物与可持续性（人类健康与环境污染）（国际课程）</t>
  </si>
  <si>
    <t>星期日第7-9节{5-13周}</t>
  </si>
  <si>
    <t>33-0506</t>
  </si>
  <si>
    <t>20171203</t>
  </si>
  <si>
    <t>吴頔</t>
  </si>
  <si>
    <t>第5周线下，第8周线下，第11和12周线下，其余都线上</t>
  </si>
  <si>
    <t>G00120293</t>
  </si>
  <si>
    <t>我们周围的结构工程（国际课程）</t>
  </si>
  <si>
    <t>星期六第1-3节{5-12周}</t>
  </si>
  <si>
    <t>38-0304</t>
  </si>
  <si>
    <t>20190120</t>
  </si>
  <si>
    <t>蒋仲铭</t>
  </si>
  <si>
    <t>不清楚每周到底是三节课还是四节课</t>
  </si>
  <si>
    <t>G00120283</t>
  </si>
  <si>
    <t>污水处理的生物学原理（国际课程）</t>
  </si>
  <si>
    <t>20062461</t>
  </si>
  <si>
    <t>代先祝</t>
  </si>
  <si>
    <t>课堂上课时间为第五周、第</t>
  </si>
  <si>
    <t>G00120272</t>
  </si>
  <si>
    <t>戏剧导论（国际课程）</t>
  </si>
  <si>
    <t>星期五第12-12节{5周,9周};星期五第12-13节{12周};星期五第14-14节{12周};星期五第13-14节{5周,9周};星期五第12-14节{6-8周,10-11周}</t>
  </si>
  <si>
    <t>08-0401;08-0401</t>
  </si>
  <si>
    <t>20180101</t>
  </si>
  <si>
    <t>汤天甜</t>
  </si>
  <si>
    <t>G00120138</t>
  </si>
  <si>
    <t>细胞疗法：制造原理与实践（国际课程）</t>
  </si>
  <si>
    <t>星期三第12-14节{5-11周(单),12周}</t>
  </si>
  <si>
    <t>38-0309</t>
  </si>
  <si>
    <t>74</t>
  </si>
  <si>
    <t>20170814</t>
  </si>
  <si>
    <t>药学院、中医药学院</t>
  </si>
  <si>
    <t>詹蕾</t>
  </si>
  <si>
    <t>G00121443</t>
  </si>
  <si>
    <t>现代机器人力学（国际课程）</t>
  </si>
  <si>
    <t>38-0306</t>
  </si>
  <si>
    <t>20090726</t>
  </si>
  <si>
    <t>马秀腾</t>
  </si>
  <si>
    <t>G00120288</t>
  </si>
  <si>
    <t>小学教育中的信息技术：跨课程改变儿童的学习（国际课程）</t>
  </si>
  <si>
    <t>星期二第12-12节{5周,12周};星期二第12-13节{9周};星期二第14-14节{9周};星期二第13-14节{5周,12周};星期二第12-14节{6-8周,10-11周}</t>
  </si>
  <si>
    <t>08-0604;08-0604</t>
  </si>
  <si>
    <t>20210766</t>
  </si>
  <si>
    <t>唐颖</t>
  </si>
  <si>
    <t>线下4课时，其余为线上课时</t>
  </si>
  <si>
    <t>G00120285</t>
  </si>
  <si>
    <t>心理学导论（国际课程）</t>
  </si>
  <si>
    <t>08-0402</t>
  </si>
  <si>
    <t>G00120139</t>
  </si>
  <si>
    <t>新药发现与药物化学（国际课程）</t>
  </si>
  <si>
    <t>38-0205</t>
  </si>
  <si>
    <t>140</t>
  </si>
  <si>
    <t>20150785</t>
  </si>
  <si>
    <t>周伟</t>
  </si>
  <si>
    <t>G00121445</t>
  </si>
  <si>
    <t>艺术纺织品（国际课程）</t>
  </si>
  <si>
    <t>33-0201</t>
  </si>
  <si>
    <t>20150776</t>
  </si>
  <si>
    <t>李智</t>
  </si>
  <si>
    <t>G00120268</t>
  </si>
  <si>
    <t>艺术中的科学（国际课程）</t>
  </si>
  <si>
    <t>星期二第12-14节{5周,11-12周}</t>
  </si>
  <si>
    <t>33-0604</t>
  </si>
  <si>
    <t>20181702</t>
  </si>
  <si>
    <t>谢瑞琪</t>
  </si>
  <si>
    <t>G00120149</t>
  </si>
  <si>
    <t>营养与健康（国际课程）</t>
  </si>
  <si>
    <t>荣昌1109</t>
  </si>
  <si>
    <t>65</t>
  </si>
  <si>
    <t>20143006</t>
  </si>
  <si>
    <t>黄文明</t>
  </si>
  <si>
    <t>G00120278</t>
  </si>
  <si>
    <t>营养与健康：食品安全（国际课程）</t>
  </si>
  <si>
    <t>G00120301</t>
  </si>
  <si>
    <t>有机电子器件（国际课程）</t>
  </si>
  <si>
    <t>星期五第12-14节{5周,12周}</t>
  </si>
  <si>
    <t>38-0307</t>
  </si>
  <si>
    <t>152</t>
  </si>
  <si>
    <t>20130903</t>
  </si>
  <si>
    <t>朱琳娜</t>
  </si>
  <si>
    <t>线下上课时间：第五周12-13节，第十二周12-13节</t>
  </si>
  <si>
    <t>G00120156</t>
  </si>
  <si>
    <t>语言、文化和认知（国际课程）</t>
  </si>
  <si>
    <t>星期四第12-14节{5-9周(单)}</t>
  </si>
  <si>
    <t>28-0303</t>
  </si>
  <si>
    <t>201</t>
  </si>
  <si>
    <t>20181110</t>
  </si>
  <si>
    <t>李恒</t>
  </si>
  <si>
    <t>G00120298</t>
  </si>
  <si>
    <t>语用学导论（国际课程）</t>
  </si>
  <si>
    <t>27-0204</t>
  </si>
  <si>
    <t>20060052</t>
  </si>
  <si>
    <t>文学院</t>
  </si>
  <si>
    <t>毛志萍</t>
  </si>
  <si>
    <t>G00121453</t>
  </si>
  <si>
    <t>运动与健康（国际课程）</t>
  </si>
  <si>
    <t>08-0510</t>
  </si>
  <si>
    <t>49</t>
  </si>
  <si>
    <t>20054043</t>
  </si>
  <si>
    <t>黄菁</t>
  </si>
  <si>
    <t>G00120153</t>
  </si>
  <si>
    <t>在Python中进行运用Pandas数据分析（国际课程）</t>
  </si>
  <si>
    <t>星期五第12-14节{9-11周(单),12周}</t>
  </si>
  <si>
    <t>27-0102</t>
  </si>
  <si>
    <t>75</t>
  </si>
  <si>
    <t>20054328</t>
  </si>
  <si>
    <t>程静</t>
  </si>
  <si>
    <t>G00120290</t>
  </si>
  <si>
    <t>政治经济学（国际课程）</t>
  </si>
  <si>
    <t>荣昌1101</t>
  </si>
  <si>
    <t>20203006</t>
  </si>
  <si>
    <t>谢向伟</t>
  </si>
  <si>
    <t>G00120269</t>
  </si>
  <si>
    <t>智能可穿戴器件简介（国际课程）</t>
  </si>
  <si>
    <t>星期三第12-14节{5周,11-12周}</t>
  </si>
  <si>
    <t>32-0312</t>
  </si>
  <si>
    <t>G00120155</t>
  </si>
  <si>
    <t>中国人文：中国文化中的个体（国际课程）</t>
  </si>
  <si>
    <t>星期一第12-14节{5周,8周,11周}</t>
  </si>
  <si>
    <t>08-0504</t>
  </si>
  <si>
    <t>20054653</t>
  </si>
  <si>
    <t>周睿</t>
  </si>
  <si>
    <t>G00121433</t>
  </si>
  <si>
    <t>中西艺术：大师与经典（国际课程）</t>
  </si>
  <si>
    <t>星期日第7-9节{6-8周(双),11周}</t>
  </si>
  <si>
    <t>26-0205</t>
  </si>
  <si>
    <t>21312006</t>
  </si>
  <si>
    <t>苏叶</t>
  </si>
  <si>
    <t>G00121436</t>
  </si>
  <si>
    <t>中医学（国际课程）</t>
  </si>
  <si>
    <t>20193007</t>
  </si>
  <si>
    <t>杜红旭</t>
  </si>
  <si>
    <t>G00121434</t>
  </si>
  <si>
    <t>重构空间：装置艺术与行为艺术（国际课程）</t>
  </si>
  <si>
    <t>星期一第12-14节{6周,9周,12周}</t>
  </si>
  <si>
    <t>20054044</t>
  </si>
  <si>
    <t>熊沁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</si>
</sst>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indexed="8"/>
      <name val="宋体"/>
      <charset val="134"/>
      <scheme val="minor"/>
    </font>
    <font>
      <b/>
      <sz val="10"/>
      <color indexed="9"/>
      <name val="Arial"/>
      <charset val="134"/>
    </font>
    <font>
      <b/>
      <sz val="18"/>
      <color rgb="FF000000"/>
      <name val="FangSong"/>
      <charset val="134"/>
    </font>
    <font>
      <sz val="10"/>
      <name val="Arial"/>
      <charset val="134"/>
    </font>
    <font>
      <sz val="16"/>
      <color rgb="FF000000"/>
      <name val="方正仿宋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10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8" borderId="6" applyNumberFormat="0" applyFon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0" fillId="17" borderId="8" applyNumberFormat="0" applyAlignment="0" applyProtection="0">
      <alignment vertical="center"/>
    </xf>
    <xf numFmtId="0" fontId="15" fillId="17" borderId="5" applyNumberFormat="0" applyAlignment="0" applyProtection="0">
      <alignment vertical="center"/>
    </xf>
    <xf numFmtId="0" fontId="21" fillId="25" borderId="9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left" vertical="center" shrinkToFit="1"/>
    </xf>
    <xf numFmtId="9" fontId="2" fillId="3" borderId="2" xfId="11" applyFont="1" applyFill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2" Type="http://schemas.openxmlformats.org/officeDocument/2006/relationships/image" Target="media/image2.jpeg"/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6" Type="http://www.wps.cn/officeDocument/2020/cellImage" Target="cellimages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2269;&#38469;&#35838;&#31243;&#21608;\2022\2022&#26149;&#23395;&#20113;&#35838;&#22530;&#32676;&#27719;&#24635;&#21021;&#31295;\2022&#26149;&#23395;&#20113;&#35838;&#22530;&#32676;&#27719;&#24635;\2022&#26149;&#23395;&#20113;&#35838;&#22530;&#35838;&#31243;&#32676;&#27719;&#2463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B2" t="str">
            <v>课程编码</v>
          </cell>
          <cell r="C2" t="str">
            <v>课程负责人</v>
          </cell>
          <cell r="D2" t="str">
            <v>课程中文名称</v>
          </cell>
          <cell r="E2" t="str">
            <v>课程英文名称</v>
          </cell>
          <cell r="F2" t="str">
            <v>课程群QQ号</v>
          </cell>
          <cell r="G2" t="str">
            <v>上课形式（学生分散学习/教室集中学习）</v>
          </cell>
          <cell r="H2" t="str">
            <v>授课平台</v>
          </cell>
        </row>
        <row r="3">
          <cell r="B3" t="str">
            <v>G00121461</v>
          </cell>
          <cell r="C3" t="str">
            <v>刘玉</v>
          </cell>
          <cell r="D3" t="str">
            <v>1877-2007年美国历史</v>
          </cell>
          <cell r="E3" t="str">
            <v>American History from 1877 to 2007</v>
          </cell>
          <cell r="F3">
            <v>891547619</v>
          </cell>
          <cell r="G3" t="str">
            <v>集中+分散</v>
          </cell>
          <cell r="H3" t="str">
            <v>超星学习通</v>
          </cell>
        </row>
        <row r="4">
          <cell r="B4" t="str">
            <v>G00120305</v>
          </cell>
          <cell r="C4" t="str">
            <v>夏云伟</v>
          </cell>
          <cell r="D4" t="str">
            <v>A-Level 数学：代数方法和图形变换应用</v>
          </cell>
          <cell r="E4" t="str">
            <v>A-level Mathematics</v>
          </cell>
          <cell r="F4">
            <v>955209735</v>
          </cell>
          <cell r="G4" t="str">
            <v>集中+分散</v>
          </cell>
          <cell r="H4" t="str">
            <v>edx</v>
          </cell>
        </row>
        <row r="5">
          <cell r="B5" t="str">
            <v>G00120292</v>
          </cell>
          <cell r="C5" t="str">
            <v>周胜灵</v>
          </cell>
          <cell r="D5" t="str">
            <v>MATLAB探索性数据分析</v>
          </cell>
          <cell r="E5" t="str">
            <v>Exploratory Data Analysis with MATLAB</v>
          </cell>
          <cell r="F5">
            <v>371092055</v>
          </cell>
          <cell r="G5" t="str">
            <v>集中+分散</v>
          </cell>
          <cell r="H5" t="str">
            <v>Coursera</v>
          </cell>
        </row>
        <row r="6">
          <cell r="B6" t="str">
            <v>G00121430</v>
          </cell>
          <cell r="C6" t="str">
            <v>吴芬</v>
          </cell>
          <cell r="D6" t="str">
            <v>芭特尼芙动作分析</v>
          </cell>
          <cell r="E6" t="str">
            <v>Introduction to Bartenieff Fundamentals</v>
          </cell>
          <cell r="F6">
            <v>105413852</v>
          </cell>
          <cell r="G6" t="str">
            <v>集中+分散</v>
          </cell>
          <cell r="H6" t="str">
            <v>定制课程</v>
          </cell>
        </row>
        <row r="7">
          <cell r="B7" t="str">
            <v>G00120276</v>
          </cell>
          <cell r="C7" t="str">
            <v>江莎</v>
          </cell>
          <cell r="D7" t="str">
            <v>宠物门诊沟通技巧</v>
          </cell>
          <cell r="E7" t="str">
            <v>Communication Skills of Pets Clinical Diagnosis and Treatment</v>
          </cell>
          <cell r="F7">
            <v>629102532</v>
          </cell>
          <cell r="G7" t="str">
            <v>集中+分数</v>
          </cell>
          <cell r="H7" t="str">
            <v>定制课程</v>
          </cell>
        </row>
        <row r="8">
          <cell r="B8" t="str">
            <v>G00120262</v>
          </cell>
          <cell r="C8" t="str">
            <v>梁爽</v>
          </cell>
          <cell r="D8" t="str">
            <v>大学作文入门</v>
          </cell>
          <cell r="E8" t="str">
            <v>Intro to College Composition</v>
          </cell>
          <cell r="F8">
            <v>654790591</v>
          </cell>
          <cell r="G8" t="str">
            <v>集中+分散</v>
          </cell>
          <cell r="H8" t="str">
            <v>定制课程</v>
          </cell>
        </row>
        <row r="9">
          <cell r="B9" t="str">
            <v>G00120271</v>
          </cell>
          <cell r="C9" t="str">
            <v>崔丽</v>
          </cell>
          <cell r="D9" t="str">
            <v>大众传媒理论</v>
          </cell>
          <cell r="E9" t="str">
            <v>Mass Media Theory</v>
          </cell>
          <cell r="F9">
            <v>552324019</v>
          </cell>
          <cell r="G9" t="str">
            <v>集中+分散</v>
          </cell>
          <cell r="H9" t="str">
            <v>定制课程</v>
          </cell>
        </row>
        <row r="10">
          <cell r="B10" t="str">
            <v>G00120260</v>
          </cell>
          <cell r="C10" t="str">
            <v>何德</v>
          </cell>
          <cell r="D10" t="str">
            <v>电子工程基础 II</v>
          </cell>
          <cell r="E10" t="str">
            <v>Fundamentals of Electronic Engineering II</v>
          </cell>
          <cell r="F10">
            <v>479586572</v>
          </cell>
          <cell r="G10" t="str">
            <v>集中+分散</v>
          </cell>
          <cell r="H10" t="str">
            <v>Edx</v>
          </cell>
        </row>
        <row r="11">
          <cell r="B11" t="str">
            <v>G00120281</v>
          </cell>
          <cell r="C11" t="str">
            <v>李常营</v>
          </cell>
          <cell r="D11" t="str">
            <v>动物行为学导论</v>
          </cell>
          <cell r="E11" t="str">
            <v>Introduction to Animal Behavior</v>
          </cell>
          <cell r="F11">
            <v>256541481</v>
          </cell>
          <cell r="G11" t="str">
            <v>集中+分散</v>
          </cell>
          <cell r="H11" t="str">
            <v>Edx</v>
          </cell>
        </row>
        <row r="12">
          <cell r="B12" t="str">
            <v>G00120136</v>
          </cell>
          <cell r="C12" t="str">
            <v>李德龙</v>
          </cell>
          <cell r="D12" t="str">
            <v>动物临床组织学</v>
          </cell>
          <cell r="E12" t="str">
            <v>Animal Clinical Histology</v>
          </cell>
          <cell r="F12">
            <v>757403121</v>
          </cell>
          <cell r="G12" t="str">
            <v>集中+分散</v>
          </cell>
          <cell r="H12" t="str">
            <v>学堂在线</v>
          </cell>
        </row>
        <row r="13">
          <cell r="B13" t="str">
            <v>G00120280</v>
          </cell>
          <cell r="C13" t="str">
            <v>郑优</v>
          </cell>
          <cell r="D13" t="str">
            <v>动物伦理导论</v>
          </cell>
          <cell r="E13" t="str">
            <v>Introduction to Animal Ethics</v>
          </cell>
          <cell r="F13">
            <v>176334153</v>
          </cell>
          <cell r="G13" t="str">
            <v>集中+分散</v>
          </cell>
          <cell r="H13" t="str">
            <v>Edx+学习通</v>
          </cell>
        </row>
        <row r="14">
          <cell r="B14" t="str">
            <v>G00120263</v>
          </cell>
          <cell r="C14" t="str">
            <v>李长庆</v>
          </cell>
          <cell r="D14" t="str">
            <v>国际教育与跨文化交流</v>
          </cell>
          <cell r="E14" t="str">
            <v>International Education and Cross-Cultural Communication</v>
          </cell>
          <cell r="F14">
            <v>573129608</v>
          </cell>
          <cell r="G14" t="str">
            <v>集中+分散</v>
          </cell>
          <cell r="H14" t="str">
            <v>超星学习通</v>
          </cell>
        </row>
        <row r="15">
          <cell r="B15" t="str">
            <v>G00120304</v>
          </cell>
          <cell r="C15" t="str">
            <v>何东</v>
          </cell>
          <cell r="D15" t="str">
            <v>国家美术馆艺术教育与批判性思维</v>
          </cell>
          <cell r="E15" t="str">
            <v>The National Gallery of Art Education and Critical Thinking </v>
          </cell>
          <cell r="F15">
            <v>972439128</v>
          </cell>
          <cell r="G15" t="str">
            <v>集中+分散</v>
          </cell>
          <cell r="H15" t="str">
            <v>edx</v>
          </cell>
        </row>
        <row r="16">
          <cell r="B16" t="str">
            <v>G00120274</v>
          </cell>
          <cell r="C16" t="str">
            <v>于同奎、王浴青</v>
          </cell>
          <cell r="D16" t="str">
            <v>宏观经济学原理</v>
          </cell>
          <cell r="E16" t="str">
            <v>Principles of Macroeconomics</v>
          </cell>
          <cell r="F16" t="str">
            <v>145907675（于）/317522656（王）</v>
          </cell>
          <cell r="G16" t="str">
            <v>集中+分散</v>
          </cell>
          <cell r="H16" t="str">
            <v>SWU-MSU平台</v>
          </cell>
        </row>
        <row r="17">
          <cell r="B17" t="str">
            <v>G00120284</v>
          </cell>
          <cell r="C17" t="str">
            <v>黄磊</v>
          </cell>
          <cell r="D17" t="str">
            <v>环境约束下的能源</v>
          </cell>
          <cell r="E17" t="str">
            <v>Energy Within Environmental Constraints</v>
          </cell>
          <cell r="F17">
            <v>339851736</v>
          </cell>
          <cell r="G17" t="str">
            <v>集中+分散</v>
          </cell>
          <cell r="H17" t="str">
            <v>Edx</v>
          </cell>
        </row>
        <row r="18">
          <cell r="B18" t="str">
            <v>G00120286</v>
          </cell>
          <cell r="C18" t="str">
            <v>晏妮</v>
          </cell>
          <cell r="D18" t="str">
            <v>积极心理学（国际课程）</v>
          </cell>
          <cell r="E18" t="str">
            <v>Positive Psychology</v>
          </cell>
          <cell r="F18">
            <v>14952487</v>
          </cell>
          <cell r="G18" t="str">
            <v>集中+分散</v>
          </cell>
          <cell r="H18" t="str">
            <v>cmooc</v>
          </cell>
        </row>
        <row r="19">
          <cell r="B19" t="str">
            <v>G00120163</v>
          </cell>
          <cell r="C19" t="str">
            <v>李晓阳</v>
          </cell>
          <cell r="D19" t="str">
            <v>基于系统思维的可持续食物安全解密</v>
          </cell>
          <cell r="E19" t="str">
            <v>Sustainable Food Security: The Value of Systems Thinking</v>
          </cell>
          <cell r="F19" t="str">
            <v>=DISPIMG("ID_4A90645904FA4D459405C39CEEAA14D5",1)</v>
          </cell>
          <cell r="G19" t="str">
            <v>分散</v>
          </cell>
          <cell r="H19" t="str">
            <v>智慧树“知到”平台</v>
          </cell>
        </row>
        <row r="20">
          <cell r="B20" t="str">
            <v>G00120297</v>
          </cell>
          <cell r="C20" t="str">
            <v>许龙</v>
          </cell>
          <cell r="D20" t="str">
            <v>激光与光电子学</v>
          </cell>
          <cell r="E20" t="str">
            <v>Lasers and Optoelectronics</v>
          </cell>
          <cell r="F20">
            <v>925842643</v>
          </cell>
          <cell r="G20" t="str">
            <v>集中+分散</v>
          </cell>
          <cell r="H20" t="str">
            <v>哔哩哔哩+网易云</v>
          </cell>
        </row>
        <row r="21">
          <cell r="B21" t="str">
            <v>G00120289</v>
          </cell>
          <cell r="C21" t="str">
            <v>杨璇</v>
          </cell>
          <cell r="D21" t="str">
            <v>建立融合教育的支持体系</v>
          </cell>
          <cell r="E21" t="str">
            <v>Disability Inclusion in Education: Building Systems of Support</v>
          </cell>
          <cell r="F21">
            <v>231735171</v>
          </cell>
          <cell r="G21" t="str">
            <v>集中+分散</v>
          </cell>
          <cell r="H21" t="str">
            <v>Coursera</v>
          </cell>
        </row>
        <row r="22">
          <cell r="B22" t="str">
            <v>G00120291</v>
          </cell>
          <cell r="C22" t="str">
            <v>李嘉</v>
          </cell>
          <cell r="D22" t="str">
            <v>健康生活（国际课程）</v>
          </cell>
          <cell r="E22" t="str">
            <v>Staying Fit</v>
          </cell>
          <cell r="F22" t="str">
            <v>=DISPIMG("ID_8FAF30AAA0BE472BB5D401883945CE71",1)</v>
          </cell>
          <cell r="G22" t="str">
            <v>集中+分散</v>
          </cell>
          <cell r="H22" t="str">
            <v>Edx</v>
          </cell>
        </row>
        <row r="23">
          <cell r="B23" t="str">
            <v>G00120167</v>
          </cell>
          <cell r="C23" t="str">
            <v>双琰</v>
          </cell>
          <cell r="D23" t="str">
            <v>金融（国际课程）</v>
          </cell>
          <cell r="E23" t="str">
            <v>Finance</v>
          </cell>
          <cell r="F23">
            <v>581311959</v>
          </cell>
          <cell r="G23" t="str">
            <v>集中+分散</v>
          </cell>
          <cell r="H23" t="str">
            <v>Edx</v>
          </cell>
        </row>
        <row r="24">
          <cell r="B24" t="str">
            <v>G00120300</v>
          </cell>
          <cell r="C24" t="str">
            <v>杨凤萍</v>
          </cell>
          <cell r="D24" t="str">
            <v>可持续的生态环境</v>
          </cell>
          <cell r="E24" t="str">
            <v>Sustainable Urban Environment</v>
          </cell>
          <cell r="F24">
            <v>983213777</v>
          </cell>
          <cell r="G24" t="str">
            <v>集中+分散</v>
          </cell>
          <cell r="H24" t="str">
            <v>学习通</v>
          </cell>
        </row>
        <row r="25">
          <cell r="B25" t="str">
            <v>G00121444</v>
          </cell>
          <cell r="C25" t="str">
            <v>赵雨</v>
          </cell>
          <cell r="D25" t="str">
            <v>可持续的时尚</v>
          </cell>
          <cell r="E25" t="str">
            <v>Sustainable Fashion</v>
          </cell>
          <cell r="F25">
            <v>663266375</v>
          </cell>
          <cell r="G25" t="str">
            <v>集中+分散</v>
          </cell>
          <cell r="H25" t="str">
            <v>Edx</v>
          </cell>
        </row>
        <row r="26">
          <cell r="B26" t="str">
            <v>G00120302</v>
          </cell>
          <cell r="C26" t="str">
            <v>李天浩</v>
          </cell>
          <cell r="D26" t="str">
            <v>可再生能源（国际课程）</v>
          </cell>
          <cell r="E26" t="str">
            <v>Sustainable Energy</v>
          </cell>
          <cell r="F26">
            <v>982402641</v>
          </cell>
          <cell r="G26" t="str">
            <v>集中+分散</v>
          </cell>
          <cell r="H26" t="str">
            <v>edx</v>
          </cell>
        </row>
        <row r="27">
          <cell r="B27" t="str">
            <v>G00120294</v>
          </cell>
          <cell r="C27" t="str">
            <v>赵仲勇</v>
          </cell>
          <cell r="D27" t="str">
            <v>零基础学习MATLAB编程</v>
          </cell>
          <cell r="E27" t="str">
            <v>MATLAB Coding for Beginners</v>
          </cell>
          <cell r="F27">
            <v>975729195</v>
          </cell>
          <cell r="G27" t="str">
            <v>集中+分散</v>
          </cell>
          <cell r="H27" t="str">
            <v>课程录像</v>
          </cell>
        </row>
        <row r="28">
          <cell r="B28" t="str">
            <v>G00120150</v>
          </cell>
          <cell r="C28" t="str">
            <v>熊作军</v>
          </cell>
          <cell r="D28" t="str">
            <v>逻辑学导论</v>
          </cell>
          <cell r="E28" t="str">
            <v>Introduction to Logic</v>
          </cell>
          <cell r="F28">
            <v>758792849</v>
          </cell>
          <cell r="G28" t="str">
            <v>集中+分散</v>
          </cell>
          <cell r="H28" t="str">
            <v>Mooc中国+超星学习通</v>
          </cell>
        </row>
        <row r="29">
          <cell r="B29" t="str">
            <v>G00120164</v>
          </cell>
          <cell r="C29" t="str">
            <v>陈小娟</v>
          </cell>
          <cell r="D29" t="str">
            <v>密码学（国际课程）</v>
          </cell>
          <cell r="E29" t="str">
            <v>Cryptography</v>
          </cell>
          <cell r="F29">
            <v>953517248</v>
          </cell>
          <cell r="G29" t="str">
            <v>集中+分散</v>
          </cell>
          <cell r="H29" t="str">
            <v>Edx</v>
          </cell>
        </row>
        <row r="30">
          <cell r="B30" t="str">
            <v>G00120145</v>
          </cell>
          <cell r="C30" t="str">
            <v>桂银刚</v>
          </cell>
          <cell r="D30" t="str">
            <v>面向所有人的C语言：编程基础</v>
          </cell>
          <cell r="E30" t="str">
            <v>C for Everyone: Programming Fundamentals</v>
          </cell>
          <cell r="F30">
            <v>149207561</v>
          </cell>
          <cell r="G30" t="str">
            <v>集中+分散</v>
          </cell>
          <cell r="H30" t="str">
            <v>中国大学MOOC</v>
          </cell>
        </row>
        <row r="31">
          <cell r="B31" t="str">
            <v>G00120158</v>
          </cell>
          <cell r="C31" t="str">
            <v>张磊</v>
          </cell>
          <cell r="D31" t="str">
            <v>农业用水管理：水、社会、技术互动</v>
          </cell>
          <cell r="E31" t="str">
            <v>Agricultural Water Management: Water, Society and Technology Interactions</v>
          </cell>
          <cell r="F31">
            <v>629457469</v>
          </cell>
          <cell r="G31" t="str">
            <v>集中+分散</v>
          </cell>
          <cell r="H31" t="str">
            <v>Edx</v>
          </cell>
        </row>
        <row r="32">
          <cell r="B32" t="str">
            <v>G00120265</v>
          </cell>
          <cell r="C32" t="str">
            <v>周思远</v>
          </cell>
          <cell r="D32" t="str">
            <v>烹饪科学</v>
          </cell>
          <cell r="E32" t="str">
            <v>The Science of Gastronomy</v>
          </cell>
          <cell r="F32">
            <v>601952303</v>
          </cell>
          <cell r="G32" t="str">
            <v>集中+分散</v>
          </cell>
          <cell r="H32" t="str">
            <v>cmooc</v>
          </cell>
        </row>
        <row r="33">
          <cell r="B33" t="str">
            <v>G00120299</v>
          </cell>
          <cell r="C33" t="str">
            <v>关心</v>
          </cell>
          <cell r="D33" t="str">
            <v>葡萄酒的世界：从葡萄到酒杯</v>
          </cell>
          <cell r="E33" t="str">
            <v>World of Wine: From Grape to Glass</v>
          </cell>
          <cell r="F33">
            <v>961351171</v>
          </cell>
          <cell r="G33" t="str">
            <v>集中+分散</v>
          </cell>
          <cell r="H33" t="str">
            <v>edx</v>
          </cell>
        </row>
        <row r="34">
          <cell r="B34" t="str">
            <v>G00120264</v>
          </cell>
          <cell r="C34" t="str">
            <v>孔玲</v>
          </cell>
          <cell r="D34" t="str">
            <v>普通化学（国际课程）</v>
          </cell>
          <cell r="E34" t="str">
            <v>Chemistry</v>
          </cell>
          <cell r="F34">
            <v>834610222</v>
          </cell>
          <cell r="G34" t="str">
            <v>集中+分散</v>
          </cell>
          <cell r="H34" t="str">
            <v>网易公开课</v>
          </cell>
        </row>
        <row r="35">
          <cell r="B35" t="str">
            <v>G00120261</v>
          </cell>
          <cell r="C35" t="str">
            <v>王勤玲</v>
          </cell>
          <cell r="D35" t="str">
            <v>全球视角下的语言与文化</v>
          </cell>
          <cell r="E35" t="str">
            <v>Global Perspective: Language &amp; Culture</v>
          </cell>
          <cell r="F35">
            <v>874327769</v>
          </cell>
          <cell r="G35" t="str">
            <v>集中+分散</v>
          </cell>
          <cell r="H35" t="str">
            <v>定制课程</v>
          </cell>
        </row>
        <row r="36">
          <cell r="B36" t="str">
            <v>G00121427</v>
          </cell>
          <cell r="C36" t="str">
            <v>彭小燕</v>
          </cell>
          <cell r="D36" t="str">
            <v>人工智能与机器学习</v>
          </cell>
          <cell r="E36" t="str">
            <v>Artificial Intelligence and Machine Learning</v>
          </cell>
          <cell r="F36">
            <v>763705274</v>
          </cell>
          <cell r="G36" t="str">
            <v>学生分散学习</v>
          </cell>
          <cell r="H36" t="str">
            <v>哔哩哔哩</v>
          </cell>
        </row>
        <row r="37">
          <cell r="B37" t="str">
            <v>G00121437</v>
          </cell>
          <cell r="C37" t="str">
            <v>陈栋</v>
          </cell>
          <cell r="D37" t="str">
            <v>三思而后食</v>
          </cell>
          <cell r="E37" t="str">
            <v>Food for Thought</v>
          </cell>
          <cell r="F37">
            <v>588235114</v>
          </cell>
          <cell r="G37" t="str">
            <v>集中+分散</v>
          </cell>
          <cell r="H37" t="str">
            <v>Edx</v>
          </cell>
        </row>
        <row r="38">
          <cell r="B38" t="str">
            <v>G00121424</v>
          </cell>
          <cell r="C38" t="str">
            <v>熊洁</v>
          </cell>
          <cell r="D38" t="str">
            <v>社会正义</v>
          </cell>
          <cell r="E38" t="str">
            <v>Social Justice</v>
          </cell>
          <cell r="F38">
            <v>116812760</v>
          </cell>
          <cell r="G38" t="str">
            <v>集中+分散</v>
          </cell>
          <cell r="H38" t="str">
            <v>Edx</v>
          </cell>
        </row>
        <row r="39">
          <cell r="B39" t="str">
            <v>G00120287</v>
          </cell>
          <cell r="C39" t="str">
            <v>何清华</v>
          </cell>
          <cell r="D39" t="str">
            <v>神经经济学入门</v>
          </cell>
          <cell r="E39" t="str">
            <v>Introduction to Neuroeconomics</v>
          </cell>
          <cell r="F39">
            <v>970773817</v>
          </cell>
          <cell r="G39" t="str">
            <v>集中+分散</v>
          </cell>
          <cell r="H39" t="str">
            <v>Coursera</v>
          </cell>
        </row>
        <row r="40">
          <cell r="B40" t="str">
            <v>G00120277</v>
          </cell>
          <cell r="C40" t="str">
            <v>韩玉竹</v>
          </cell>
          <cell r="D40" t="str">
            <v>生命的极限：极端微生物及其多样性</v>
          </cell>
          <cell r="E40" t="str">
            <v>The Extremes of Life: Microbes and Their Diversity</v>
          </cell>
          <cell r="F40">
            <v>971372884</v>
          </cell>
          <cell r="G40" t="str">
            <v>集中+分散</v>
          </cell>
          <cell r="H40" t="str">
            <v>Edx</v>
          </cell>
        </row>
        <row r="41">
          <cell r="B41" t="str">
            <v>G00120270</v>
          </cell>
          <cell r="C41" t="str">
            <v>祝莉萍</v>
          </cell>
          <cell r="D41" t="str">
            <v>生命与死亡的哲学研究</v>
          </cell>
          <cell r="E41" t="str">
            <v>Death and Philosophy</v>
          </cell>
          <cell r="F41">
            <v>920125719</v>
          </cell>
          <cell r="G41" t="str">
            <v>集中＋分散</v>
          </cell>
          <cell r="H41" t="str">
            <v>网易公开课</v>
          </cell>
        </row>
        <row r="42">
          <cell r="B42" t="str">
            <v>G00120279</v>
          </cell>
          <cell r="C42" t="str">
            <v>赵建军</v>
          </cell>
          <cell r="D42" t="str">
            <v>生物学简介—生命如何运转</v>
          </cell>
          <cell r="E42" t="str">
            <v>Introduction to Biology - How Life Work</v>
          </cell>
          <cell r="F42">
            <v>956889840</v>
          </cell>
          <cell r="G42" t="str">
            <v>集中+分散</v>
          </cell>
          <cell r="H42" t="str">
            <v>哔哩哔哩</v>
          </cell>
        </row>
        <row r="43">
          <cell r="B43" t="str">
            <v>G00120162</v>
          </cell>
          <cell r="C43" t="str">
            <v>黄君、黄维</v>
          </cell>
          <cell r="D43" t="str">
            <v>十八世纪的西方艺术音乐</v>
          </cell>
          <cell r="E43" t="str">
            <v>Western Art Music of the Long 18th Century</v>
          </cell>
          <cell r="F43">
            <v>628576097</v>
          </cell>
          <cell r="G43" t="str">
            <v>集中+分散</v>
          </cell>
          <cell r="H43" t="str">
            <v>定制课程</v>
          </cell>
        </row>
        <row r="44">
          <cell r="B44" t="str">
            <v>G00120140</v>
          </cell>
          <cell r="C44" t="str">
            <v>付余</v>
          </cell>
          <cell r="D44" t="str">
            <v>食品与健康导论</v>
          </cell>
          <cell r="E44" t="str">
            <v>Introduction to Food and Health</v>
          </cell>
          <cell r="F44">
            <v>586308026</v>
          </cell>
          <cell r="G44" t="str">
            <v>集中+分散</v>
          </cell>
          <cell r="H44" t="str">
            <v>EDX</v>
          </cell>
        </row>
        <row r="45">
          <cell r="B45" t="str">
            <v>G00120267</v>
          </cell>
          <cell r="C45" t="str">
            <v>胡恩岭</v>
          </cell>
          <cell r="D45" t="str">
            <v>時尚的未来趋势</v>
          </cell>
          <cell r="E45" t="str">
            <v>Future Trends of Fashion and Textiles</v>
          </cell>
          <cell r="F45">
            <v>647722430</v>
          </cell>
          <cell r="G45" t="str">
            <v>集中+分散</v>
          </cell>
          <cell r="H45" t="str">
            <v>Edx</v>
          </cell>
        </row>
        <row r="46">
          <cell r="B46" t="str">
            <v>G00121451</v>
          </cell>
          <cell r="C46" t="str">
            <v>李奕成</v>
          </cell>
          <cell r="D46" t="str">
            <v>世界园林与建筑发展史</v>
          </cell>
          <cell r="E46" t="str">
            <v>A Global History of Garden and Architecture</v>
          </cell>
          <cell r="F46">
            <v>961399828</v>
          </cell>
          <cell r="G46" t="str">
            <v>集中+分散</v>
          </cell>
          <cell r="H46" t="str">
            <v>edx</v>
          </cell>
        </row>
        <row r="47">
          <cell r="B47" t="str">
            <v>G00120165</v>
          </cell>
          <cell r="C47" t="str">
            <v>于庆瑞</v>
          </cell>
          <cell r="D47" t="str">
            <v>市场营销与国际营销</v>
          </cell>
          <cell r="E47" t="str">
            <v>International Marketing</v>
          </cell>
          <cell r="F47">
            <v>936269865</v>
          </cell>
          <cell r="G47" t="str">
            <v>集中+分散</v>
          </cell>
          <cell r="H47" t="str">
            <v>哔哩哔哩</v>
          </cell>
        </row>
        <row r="48">
          <cell r="B48" t="str">
            <v>G00120275</v>
          </cell>
          <cell r="C48" t="str">
            <v>肖雄</v>
          </cell>
          <cell r="D48" t="str">
            <v>兽医临床写作技能</v>
          </cell>
          <cell r="E48" t="str">
            <v>Writing Skills for Clinical Veterinarians</v>
          </cell>
          <cell r="F48">
            <v>526712913</v>
          </cell>
          <cell r="G48" t="str">
            <v>集中+分数</v>
          </cell>
          <cell r="H48" t="str">
            <v>定制课程</v>
          </cell>
        </row>
        <row r="49">
          <cell r="B49" t="str">
            <v>G00120142</v>
          </cell>
          <cell r="C49" t="str">
            <v>刘明</v>
          </cell>
          <cell r="D49" t="str">
            <v>数据驱动的智慧课堂教学</v>
          </cell>
          <cell r="E49" t="str">
            <v>Data Driven Analytics for Classroom Teaching and Learning</v>
          </cell>
          <cell r="F49">
            <v>941686805</v>
          </cell>
          <cell r="G49" t="str">
            <v>集中+分散</v>
          </cell>
          <cell r="H49" t="str">
            <v>Edx</v>
          </cell>
        </row>
        <row r="50">
          <cell r="B50" t="str">
            <v>G00120152</v>
          </cell>
          <cell r="C50" t="str">
            <v>刘运</v>
          </cell>
          <cell r="D50" t="str">
            <v>数字图像处理</v>
          </cell>
          <cell r="E50" t="str">
            <v>Digital Image Processing</v>
          </cell>
          <cell r="F50">
            <v>334572336</v>
          </cell>
          <cell r="G50" t="str">
            <v>集中+分散</v>
          </cell>
          <cell r="H50" t="str">
            <v>哔哩哔哩</v>
          </cell>
        </row>
        <row r="51">
          <cell r="B51" t="str">
            <v>G00120282</v>
          </cell>
          <cell r="C51" t="str">
            <v>张卫华</v>
          </cell>
          <cell r="D51" t="str">
            <v>水：应对全球危机</v>
          </cell>
          <cell r="E51" t="str">
            <v>Water: Addressing the Global Crisis</v>
          </cell>
          <cell r="F51">
            <v>818976258</v>
          </cell>
          <cell r="G51" t="str">
            <v>集中+分散</v>
          </cell>
          <cell r="H51" t="str">
            <v>Edx</v>
          </cell>
        </row>
        <row r="52">
          <cell r="B52" t="str">
            <v>G00121428</v>
          </cell>
          <cell r="C52" t="str">
            <v>张里博</v>
          </cell>
          <cell r="D52" t="str">
            <v>算法导论</v>
          </cell>
          <cell r="E52" t="str">
            <v>Introduction to Algorithms</v>
          </cell>
          <cell r="F52">
            <v>581934002</v>
          </cell>
          <cell r="G52" t="str">
            <v>集中+分散</v>
          </cell>
          <cell r="H52" t="str">
            <v>哔哩哔哩</v>
          </cell>
        </row>
        <row r="53">
          <cell r="B53" t="str">
            <v>G00120303</v>
          </cell>
          <cell r="C53" t="str">
            <v>郑绍辉</v>
          </cell>
          <cell r="D53" t="str">
            <v>太阳能电池简介</v>
          </cell>
          <cell r="E53" t="str">
            <v>Introduction to Solar Cells</v>
          </cell>
          <cell r="F53">
            <v>324800254</v>
          </cell>
          <cell r="G53" t="str">
            <v>集中+分散</v>
          </cell>
          <cell r="H53" t="str">
            <v>CMOOC</v>
          </cell>
        </row>
        <row r="54">
          <cell r="B54" t="str">
            <v>G00120295</v>
          </cell>
          <cell r="C54" t="str">
            <v>魏丽娟</v>
          </cell>
          <cell r="D54" t="str">
            <v>探寻植物奥秘</v>
          </cell>
          <cell r="E54" t="str">
            <v>Understanding Plants</v>
          </cell>
          <cell r="F54">
            <v>537457501</v>
          </cell>
          <cell r="G54" t="str">
            <v>集中+分散</v>
          </cell>
          <cell r="H54" t="str">
            <v>Coursera</v>
          </cell>
        </row>
        <row r="55">
          <cell r="B55" t="str">
            <v>G00120296</v>
          </cell>
          <cell r="C55" t="str">
            <v>刘志斋</v>
          </cell>
          <cell r="D55" t="str">
            <v>统计学基础</v>
          </cell>
          <cell r="E55" t="str">
            <v>Fundamentals of Statistics</v>
          </cell>
          <cell r="F55">
            <v>487050820</v>
          </cell>
          <cell r="G55" t="str">
            <v>集中+分散</v>
          </cell>
          <cell r="H55" t="str">
            <v>Edx+课程录像</v>
          </cell>
        </row>
        <row r="56">
          <cell r="B56" t="str">
            <v>G00120166</v>
          </cell>
          <cell r="C56" t="str">
            <v>胡大辉、杜治国</v>
          </cell>
          <cell r="D56" t="str">
            <v>网络安全导论</v>
          </cell>
          <cell r="E56" t="str">
            <v>Introduction to Cybersecurity</v>
          </cell>
          <cell r="F56">
            <v>875019124</v>
          </cell>
          <cell r="G56" t="str">
            <v>集中+分散</v>
          </cell>
          <cell r="H56" t="str">
            <v>超星学习通</v>
          </cell>
        </row>
        <row r="57">
          <cell r="B57" t="str">
            <v>G00120273</v>
          </cell>
          <cell r="C57" t="str">
            <v>姚爱萍、黄小勇</v>
          </cell>
          <cell r="D57" t="str">
            <v>微观经济学原理</v>
          </cell>
          <cell r="E57" t="str">
            <v>Principles of Microeconomics</v>
          </cell>
          <cell r="F57" t="str">
            <v>374425936（姚）/369075094（黄）</v>
          </cell>
          <cell r="G57" t="str">
            <v>集中+分散</v>
          </cell>
          <cell r="H57" t="str">
            <v>SWU-MSU平台</v>
          </cell>
        </row>
        <row r="58">
          <cell r="B58" t="str">
            <v>G00120266</v>
          </cell>
          <cell r="C58" t="str">
            <v>石慧</v>
          </cell>
          <cell r="D58" t="str">
            <v>微生物的世界</v>
          </cell>
          <cell r="E58" t="str">
            <v>Microbial World</v>
          </cell>
          <cell r="F58">
            <v>720822228</v>
          </cell>
          <cell r="G58" t="str">
            <v>集中+分散</v>
          </cell>
          <cell r="H58" t="str">
            <v>edx+哔哩哔哩</v>
          </cell>
        </row>
        <row r="59">
          <cell r="B59" t="str">
            <v>G00121452</v>
          </cell>
          <cell r="C59" t="str">
            <v>吴頔</v>
          </cell>
          <cell r="D59" t="str">
            <v>微生物与可持续性（人类健康与环境污染）</v>
          </cell>
          <cell r="E59" t="str">
            <v>Microbiomes &amp; Sustainability</v>
          </cell>
          <cell r="F59">
            <v>795871861</v>
          </cell>
          <cell r="G59" t="str">
            <v>集中+分散</v>
          </cell>
          <cell r="H59" t="str">
            <v>edx</v>
          </cell>
        </row>
        <row r="60">
          <cell r="B60" t="str">
            <v>G00120293</v>
          </cell>
          <cell r="C60" t="str">
            <v>蒋仲铭</v>
          </cell>
          <cell r="D60" t="str">
            <v>我们周围的结构工程</v>
          </cell>
          <cell r="E60" t="str">
            <v>The Engineering of Structures Around Us</v>
          </cell>
          <cell r="F60">
            <v>832556658</v>
          </cell>
          <cell r="G60" t="str">
            <v>集中+分散</v>
          </cell>
          <cell r="H60" t="str">
            <v>Edx</v>
          </cell>
        </row>
        <row r="61">
          <cell r="B61" t="str">
            <v>G00120283</v>
          </cell>
          <cell r="C61" t="str">
            <v>代先祝</v>
          </cell>
          <cell r="D61" t="str">
            <v>污水处理的生物学原理</v>
          </cell>
          <cell r="E61" t="str">
            <v>Biological Principles of WastewaterTtreatment</v>
          </cell>
          <cell r="F61">
            <v>942920682</v>
          </cell>
          <cell r="G61" t="str">
            <v>集中+分散</v>
          </cell>
          <cell r="H61" t="str">
            <v>Edx</v>
          </cell>
        </row>
        <row r="62">
          <cell r="B62" t="str">
            <v>G00120272</v>
          </cell>
          <cell r="C62" t="str">
            <v>汤天甜</v>
          </cell>
          <cell r="D62" t="str">
            <v>戏剧导论</v>
          </cell>
          <cell r="E62" t="str">
            <v>Introduction to Theatre</v>
          </cell>
          <cell r="F62">
            <v>862476268</v>
          </cell>
          <cell r="G62" t="str">
            <v>集中+分散</v>
          </cell>
          <cell r="H62" t="str">
            <v>定制课程</v>
          </cell>
        </row>
        <row r="63">
          <cell r="B63" t="str">
            <v>G00120138</v>
          </cell>
          <cell r="C63" t="str">
            <v>詹蕾</v>
          </cell>
          <cell r="D63" t="str">
            <v>细胞疗法：制造原理与实践</v>
          </cell>
          <cell r="E63" t="str">
            <v>Making a Cell Therapy: Principles and Practice of Manufacturing</v>
          </cell>
          <cell r="F63">
            <v>704249628</v>
          </cell>
          <cell r="G63" t="str">
            <v>集中+分散</v>
          </cell>
          <cell r="H63" t="str">
            <v>Edx</v>
          </cell>
        </row>
        <row r="64">
          <cell r="B64" t="str">
            <v>G00121443</v>
          </cell>
          <cell r="C64" t="str">
            <v>马秀腾</v>
          </cell>
          <cell r="D64" t="str">
            <v>现代机器人力学</v>
          </cell>
          <cell r="E64" t="str">
            <v>Modern Robotics: Mechanics</v>
          </cell>
          <cell r="F64">
            <v>160682866</v>
          </cell>
          <cell r="G64" t="str">
            <v>集中+分散</v>
          </cell>
          <cell r="H64" t="str">
            <v>课程录像</v>
          </cell>
        </row>
        <row r="65">
          <cell r="B65" t="str">
            <v>G00120288</v>
          </cell>
          <cell r="C65" t="str">
            <v>唐颖</v>
          </cell>
          <cell r="D65" t="str">
            <v>小学教育中的信息技术：跨课程改变儿童的学习</v>
          </cell>
          <cell r="E65" t="str">
            <v>ICT in Primary Education: Transforming Children's Learning Across the Curriculum</v>
          </cell>
          <cell r="F65">
            <v>373552342</v>
          </cell>
          <cell r="G65" t="str">
            <v>集中+分散</v>
          </cell>
          <cell r="H65" t="str">
            <v>Coursera+超星</v>
          </cell>
        </row>
        <row r="66">
          <cell r="B66" t="str">
            <v>G00120285</v>
          </cell>
          <cell r="C66" t="str">
            <v>晏妮</v>
          </cell>
          <cell r="D66" t="str">
            <v>心理学导论</v>
          </cell>
          <cell r="E66" t="str">
            <v>Introduction to Psychology</v>
          </cell>
          <cell r="F66">
            <v>14952487</v>
          </cell>
          <cell r="G66" t="str">
            <v>集中+分散</v>
          </cell>
          <cell r="H66" t="str">
            <v>cmooc</v>
          </cell>
        </row>
        <row r="67">
          <cell r="B67" t="str">
            <v>G00120139</v>
          </cell>
          <cell r="C67" t="str">
            <v>周伟</v>
          </cell>
          <cell r="D67" t="str">
            <v>新药发现与药物化学</v>
          </cell>
          <cell r="E67" t="str">
            <v>Drug Discovery &amp; Medicinal Chemistry</v>
          </cell>
          <cell r="F67">
            <v>928878848</v>
          </cell>
          <cell r="G67" t="str">
            <v>集中+分散</v>
          </cell>
          <cell r="H67" t="str">
            <v>Edx</v>
          </cell>
        </row>
        <row r="68">
          <cell r="B68" t="str">
            <v>G00121445</v>
          </cell>
          <cell r="C68" t="str">
            <v>李智</v>
          </cell>
          <cell r="D68" t="str">
            <v>艺术纺织品</v>
          </cell>
          <cell r="E68" t="str">
            <v>Artistic Textiles</v>
          </cell>
          <cell r="F68">
            <v>627556855</v>
          </cell>
          <cell r="G68" t="str">
            <v>集中+分散</v>
          </cell>
          <cell r="H68" t="str">
            <v>学堂在线</v>
          </cell>
        </row>
        <row r="69">
          <cell r="B69" t="str">
            <v>G00120268</v>
          </cell>
          <cell r="C69" t="str">
            <v>谢瑞琪</v>
          </cell>
          <cell r="D69" t="str">
            <v>艺术中的科学</v>
          </cell>
          <cell r="E69" t="str">
            <v>Science in Art</v>
          </cell>
          <cell r="F69">
            <v>956372572</v>
          </cell>
          <cell r="G69" t="str">
            <v>集中+分散</v>
          </cell>
          <cell r="H69" t="str">
            <v>Edx</v>
          </cell>
        </row>
        <row r="70">
          <cell r="B70" t="str">
            <v>G00120149</v>
          </cell>
          <cell r="C70" t="str">
            <v>黄文明</v>
          </cell>
          <cell r="D70" t="str">
            <v>营养与健康</v>
          </cell>
          <cell r="E70" t="str">
            <v>Nutrition and Health</v>
          </cell>
          <cell r="F70">
            <v>475049771</v>
          </cell>
          <cell r="G70" t="str">
            <v>集中+分散</v>
          </cell>
          <cell r="H70" t="str">
            <v>Edx+学习通</v>
          </cell>
        </row>
        <row r="71">
          <cell r="B71" t="str">
            <v>G00120278</v>
          </cell>
          <cell r="C71" t="str">
            <v>韩玉竹</v>
          </cell>
          <cell r="D71" t="str">
            <v>营养与健康：食品安全</v>
          </cell>
          <cell r="E71" t="str">
            <v>Nutrition and Health: Food Safety</v>
          </cell>
          <cell r="F71">
            <v>971444919</v>
          </cell>
          <cell r="G71" t="str">
            <v>集中+分散</v>
          </cell>
          <cell r="H71" t="str">
            <v>Edx</v>
          </cell>
        </row>
        <row r="72">
          <cell r="B72" t="str">
            <v>G00120301</v>
          </cell>
          <cell r="C72" t="str">
            <v>朱琳娜</v>
          </cell>
          <cell r="D72" t="str">
            <v>有机电子器件</v>
          </cell>
          <cell r="E72" t="str">
            <v>Organic Electronic Devices</v>
          </cell>
          <cell r="F72">
            <v>637822263</v>
          </cell>
          <cell r="G72" t="str">
            <v>集中+分散</v>
          </cell>
          <cell r="H72" t="str">
            <v>edX/b站</v>
          </cell>
        </row>
        <row r="73">
          <cell r="B73" t="str">
            <v>G00120156</v>
          </cell>
          <cell r="C73" t="str">
            <v>李恒</v>
          </cell>
          <cell r="D73" t="str">
            <v>语言、文化和认知</v>
          </cell>
          <cell r="E73" t="str">
            <v>Language, Culture, and Cognition</v>
          </cell>
          <cell r="F73">
            <v>758865031</v>
          </cell>
          <cell r="G73" t="str">
            <v>集中+分散</v>
          </cell>
          <cell r="H73" t="str">
            <v>定制课程</v>
          </cell>
        </row>
        <row r="74">
          <cell r="B74" t="str">
            <v>G00120298</v>
          </cell>
          <cell r="C74" t="str">
            <v>毛志萍、徐海英</v>
          </cell>
          <cell r="D74" t="str">
            <v>语用学导论（国际课程）</v>
          </cell>
          <cell r="E74" t="str">
            <v>Introduction to Pragmatics</v>
          </cell>
          <cell r="F74">
            <v>278111989</v>
          </cell>
          <cell r="G74" t="str">
            <v>集中+分散</v>
          </cell>
          <cell r="H74" t="str">
            <v>cmooc</v>
          </cell>
        </row>
        <row r="75">
          <cell r="B75" t="str">
            <v>G00121453</v>
          </cell>
          <cell r="C75" t="str">
            <v>黄菁</v>
          </cell>
          <cell r="D75" t="str">
            <v>运动与健康</v>
          </cell>
          <cell r="E75" t="str">
            <v>Exercise and Health</v>
          </cell>
          <cell r="F75">
            <v>238304743</v>
          </cell>
          <cell r="G75" t="str">
            <v>集中+分散</v>
          </cell>
          <cell r="H75" t="str">
            <v>课程录像</v>
          </cell>
        </row>
        <row r="76">
          <cell r="B76" t="str">
            <v>G00120153</v>
          </cell>
          <cell r="C76" t="str">
            <v>程静</v>
          </cell>
          <cell r="D76" t="str">
            <v>在Python中进行运用Pandas数据分析</v>
          </cell>
          <cell r="E76" t="str">
            <v>Data Analysis in Python with Pandas</v>
          </cell>
          <cell r="F76">
            <v>958438857</v>
          </cell>
          <cell r="G76" t="str">
            <v>学生分散学习</v>
          </cell>
          <cell r="H76" t="str">
            <v>哔哩哔哩</v>
          </cell>
        </row>
        <row r="77">
          <cell r="B77" t="str">
            <v>G00120290</v>
          </cell>
          <cell r="C77" t="str">
            <v>谢向伟</v>
          </cell>
          <cell r="D77" t="str">
            <v>政治经济学（国际课程）</v>
          </cell>
          <cell r="E77" t="str">
            <v>Political Economy</v>
          </cell>
          <cell r="F77">
            <v>331895395</v>
          </cell>
          <cell r="G77" t="str">
            <v>集中+分散</v>
          </cell>
          <cell r="H77" t="str">
            <v>哔哩哔哩</v>
          </cell>
        </row>
        <row r="78">
          <cell r="B78" t="str">
            <v>G00120269</v>
          </cell>
          <cell r="C78" t="str">
            <v>谢瑞琪</v>
          </cell>
          <cell r="D78" t="str">
            <v>智能可穿戴器件简介</v>
          </cell>
          <cell r="E78" t="str">
            <v>Smart Wearable Devices</v>
          </cell>
          <cell r="F78">
            <v>961720454</v>
          </cell>
          <cell r="G78" t="str">
            <v>集中+分散</v>
          </cell>
          <cell r="H78" t="str">
            <v>Edx</v>
          </cell>
        </row>
        <row r="79">
          <cell r="B79" t="str">
            <v>G00120155</v>
          </cell>
          <cell r="C79" t="str">
            <v>周睿</v>
          </cell>
          <cell r="D79" t="str">
            <v>中国人文：中国文化中的个体</v>
          </cell>
          <cell r="E79" t="str">
            <v>China Humanities: The Individual in Chinese Culture</v>
          </cell>
          <cell r="F79">
            <v>524029055</v>
          </cell>
          <cell r="G79" t="str">
            <v>集中+分散</v>
          </cell>
          <cell r="H79" t="str">
            <v>edx</v>
          </cell>
        </row>
        <row r="80">
          <cell r="B80" t="str">
            <v>G00121433</v>
          </cell>
          <cell r="C80" t="str">
            <v>苏叶</v>
          </cell>
          <cell r="D80" t="str">
            <v>中西艺术：大师与经典</v>
          </cell>
          <cell r="E80" t="str">
            <v>Western and Chinese Art: Masters and Classics</v>
          </cell>
          <cell r="F80">
            <v>716354510</v>
          </cell>
          <cell r="G80" t="str">
            <v>集中+分散</v>
          </cell>
          <cell r="H80" t="str">
            <v>EDX</v>
          </cell>
        </row>
        <row r="81">
          <cell r="B81" t="str">
            <v>G00121436</v>
          </cell>
          <cell r="C81" t="str">
            <v>杜红旭</v>
          </cell>
          <cell r="D81" t="str">
            <v>中医学（国际课程）</v>
          </cell>
          <cell r="E81" t="str">
            <v>Traditional Chinese Medicine</v>
          </cell>
          <cell r="F81">
            <v>530255924</v>
          </cell>
          <cell r="G81" t="str">
            <v>集中+分散</v>
          </cell>
          <cell r="H81" t="str">
            <v>学堂在线</v>
          </cell>
        </row>
        <row r="82">
          <cell r="B82" t="str">
            <v>G00121434</v>
          </cell>
          <cell r="C82" t="str">
            <v>熊沁</v>
          </cell>
          <cell r="D82" t="str">
            <v>重构空间：装置艺术与行为艺术</v>
          </cell>
          <cell r="E82" t="str">
            <v>Reconceiving Space: Installation and Performance Art</v>
          </cell>
          <cell r="F82">
            <v>915354320</v>
          </cell>
          <cell r="G82" t="str">
            <v>集中+分散</v>
          </cell>
          <cell r="H82" t="str">
            <v>EDX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2"/>
  <sheetViews>
    <sheetView tabSelected="1" topLeftCell="B1" workbookViewId="0">
      <selection activeCell="D88" sqref="D88"/>
    </sheetView>
  </sheetViews>
  <sheetFormatPr defaultColWidth="9" defaultRowHeight="13.5"/>
  <cols>
    <col min="1" max="1" width="12" customWidth="1"/>
    <col min="2" max="2" width="5.75" customWidth="1"/>
    <col min="3" max="3" width="12" customWidth="1"/>
    <col min="4" max="4" width="32.375" customWidth="1"/>
    <col min="5" max="5" width="12" customWidth="1"/>
    <col min="6" max="6" width="19.75" style="1" customWidth="1"/>
    <col min="7" max="7" width="23.125" customWidth="1"/>
    <col min="8" max="8" width="39.625" customWidth="1"/>
    <col min="9" max="15" width="12" customWidth="1"/>
    <col min="16" max="16" width="4.875" customWidth="1"/>
    <col min="17" max="17" width="28.625" customWidth="1"/>
    <col min="18" max="18" width="15" customWidth="1"/>
    <col min="19" max="20" width="12" customWidth="1"/>
  </cols>
  <sheetData>
    <row r="1" ht="22.5" spans="1:2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7"/>
      <c r="S1" s="7"/>
      <c r="T1" s="7"/>
    </row>
    <row r="2" spans="1:20">
      <c r="A2" s="4" t="s">
        <v>17</v>
      </c>
      <c r="B2" s="4" t="s">
        <v>18</v>
      </c>
      <c r="C2" s="4" t="s">
        <v>19</v>
      </c>
      <c r="D2" s="4" t="s">
        <v>20</v>
      </c>
      <c r="E2" s="4" t="s">
        <v>21</v>
      </c>
      <c r="F2" s="4">
        <f>VLOOKUP(C2,[1]Sheet1!$B:$F,5,0)</f>
        <v>891547619</v>
      </c>
      <c r="G2" s="4" t="str">
        <f>VLOOKUP(C2,[1]Sheet1!$B:$H,7,0)</f>
        <v>超星学习通</v>
      </c>
      <c r="H2" s="4" t="s">
        <v>22</v>
      </c>
      <c r="I2" s="4" t="s">
        <v>23</v>
      </c>
      <c r="J2" s="4" t="s">
        <v>24</v>
      </c>
      <c r="K2" s="4" t="s">
        <v>25</v>
      </c>
      <c r="L2" s="4" t="s">
        <v>26</v>
      </c>
      <c r="M2" s="4" t="s">
        <v>27</v>
      </c>
      <c r="N2" s="4" t="s">
        <v>28</v>
      </c>
      <c r="O2" s="4" t="s">
        <v>29</v>
      </c>
      <c r="P2" s="4" t="s">
        <v>30</v>
      </c>
      <c r="Q2" s="4" t="s">
        <v>26</v>
      </c>
      <c r="R2" s="8"/>
      <c r="S2" s="8"/>
      <c r="T2" s="8"/>
    </row>
    <row r="3" spans="1:20">
      <c r="A3" s="4" t="s">
        <v>17</v>
      </c>
      <c r="B3" s="4" t="s">
        <v>18</v>
      </c>
      <c r="C3" s="4" t="s">
        <v>31</v>
      </c>
      <c r="D3" s="4" t="s">
        <v>32</v>
      </c>
      <c r="E3" s="4" t="s">
        <v>21</v>
      </c>
      <c r="F3" s="4">
        <f>VLOOKUP(C3,[1]Sheet1!$B:$F,5,0)</f>
        <v>955209735</v>
      </c>
      <c r="G3" s="4" t="str">
        <f>VLOOKUP(C3,[1]Sheet1!$B:$H,7,0)</f>
        <v>edx</v>
      </c>
      <c r="H3" s="4" t="s">
        <v>33</v>
      </c>
      <c r="I3" s="4" t="s">
        <v>34</v>
      </c>
      <c r="J3" s="4" t="s">
        <v>35</v>
      </c>
      <c r="K3" s="4" t="s">
        <v>36</v>
      </c>
      <c r="L3" s="4" t="s">
        <v>37</v>
      </c>
      <c r="M3" s="4" t="s">
        <v>38</v>
      </c>
      <c r="N3" s="4" t="s">
        <v>28</v>
      </c>
      <c r="O3" s="4" t="s">
        <v>29</v>
      </c>
      <c r="P3" s="4" t="s">
        <v>30</v>
      </c>
      <c r="Q3" s="4" t="s">
        <v>37</v>
      </c>
      <c r="R3" s="8"/>
      <c r="S3" s="8"/>
      <c r="T3" s="8"/>
    </row>
    <row r="4" spans="1:20">
      <c r="A4" s="4" t="s">
        <v>17</v>
      </c>
      <c r="B4" s="4" t="s">
        <v>18</v>
      </c>
      <c r="C4" s="4" t="s">
        <v>39</v>
      </c>
      <c r="D4" s="4" t="s">
        <v>40</v>
      </c>
      <c r="E4" s="4" t="s">
        <v>21</v>
      </c>
      <c r="F4" s="4">
        <f>VLOOKUP(C4,[1]Sheet1!$B:$F,5,0)</f>
        <v>371092055</v>
      </c>
      <c r="G4" s="4" t="str">
        <f>VLOOKUP(C4,[1]Sheet1!$B:$H,7,0)</f>
        <v>Coursera</v>
      </c>
      <c r="H4" s="4" t="s">
        <v>41</v>
      </c>
      <c r="I4" s="4" t="s">
        <v>42</v>
      </c>
      <c r="J4" s="4" t="s">
        <v>35</v>
      </c>
      <c r="K4" s="4" t="s">
        <v>43</v>
      </c>
      <c r="L4" s="4" t="s">
        <v>44</v>
      </c>
      <c r="M4" s="4" t="s">
        <v>45</v>
      </c>
      <c r="N4" s="4" t="s">
        <v>46</v>
      </c>
      <c r="O4" s="4" t="s">
        <v>29</v>
      </c>
      <c r="P4" s="4" t="s">
        <v>30</v>
      </c>
      <c r="Q4" s="4" t="s">
        <v>44</v>
      </c>
      <c r="R4" s="8"/>
      <c r="S4" s="8"/>
      <c r="T4" s="8"/>
    </row>
    <row r="5" spans="1:20">
      <c r="A5" s="4" t="s">
        <v>17</v>
      </c>
      <c r="B5" s="4" t="s">
        <v>18</v>
      </c>
      <c r="C5" s="4" t="s">
        <v>47</v>
      </c>
      <c r="D5" s="4" t="s">
        <v>48</v>
      </c>
      <c r="E5" s="4" t="s">
        <v>21</v>
      </c>
      <c r="F5" s="4">
        <f>VLOOKUP(C5,[1]Sheet1!$B:$F,5,0)</f>
        <v>105413852</v>
      </c>
      <c r="G5" s="4" t="str">
        <f>VLOOKUP(C5,[1]Sheet1!$B:$H,7,0)</f>
        <v>定制课程</v>
      </c>
      <c r="H5" s="4" t="s">
        <v>49</v>
      </c>
      <c r="I5" s="4" t="s">
        <v>50</v>
      </c>
      <c r="J5" s="4" t="s">
        <v>51</v>
      </c>
      <c r="K5" s="4" t="s">
        <v>52</v>
      </c>
      <c r="L5" s="4" t="s">
        <v>53</v>
      </c>
      <c r="M5" s="4" t="s">
        <v>54</v>
      </c>
      <c r="N5" s="4" t="s">
        <v>55</v>
      </c>
      <c r="O5" s="4" t="s">
        <v>29</v>
      </c>
      <c r="P5" s="4" t="s">
        <v>30</v>
      </c>
      <c r="Q5" s="4" t="s">
        <v>53</v>
      </c>
      <c r="R5" s="8"/>
      <c r="S5" s="8"/>
      <c r="T5" s="8"/>
    </row>
    <row r="6" spans="1:20">
      <c r="A6" s="4" t="s">
        <v>17</v>
      </c>
      <c r="B6" s="4" t="s">
        <v>18</v>
      </c>
      <c r="C6" s="4" t="s">
        <v>56</v>
      </c>
      <c r="D6" s="4" t="s">
        <v>57</v>
      </c>
      <c r="E6" s="4" t="s">
        <v>21</v>
      </c>
      <c r="F6" s="4">
        <f>VLOOKUP(C6,[1]Sheet1!$B:$F,5,0)</f>
        <v>629102532</v>
      </c>
      <c r="G6" s="4" t="str">
        <f>VLOOKUP(C6,[1]Sheet1!$B:$H,7,0)</f>
        <v>定制课程</v>
      </c>
      <c r="H6" s="4" t="s">
        <v>58</v>
      </c>
      <c r="I6" s="4" t="s">
        <v>59</v>
      </c>
      <c r="J6" s="4" t="s">
        <v>60</v>
      </c>
      <c r="K6" s="4" t="s">
        <v>61</v>
      </c>
      <c r="L6" s="4" t="s">
        <v>62</v>
      </c>
      <c r="M6" s="4" t="s">
        <v>63</v>
      </c>
      <c r="N6" s="4" t="s">
        <v>28</v>
      </c>
      <c r="O6" s="4" t="s">
        <v>29</v>
      </c>
      <c r="P6" s="4" t="s">
        <v>30</v>
      </c>
      <c r="Q6" s="4" t="s">
        <v>62</v>
      </c>
      <c r="R6" s="8"/>
      <c r="S6" s="8"/>
      <c r="T6" s="8"/>
    </row>
    <row r="7" spans="1:20">
      <c r="A7" s="4" t="s">
        <v>17</v>
      </c>
      <c r="B7" s="4" t="s">
        <v>18</v>
      </c>
      <c r="C7" s="4" t="s">
        <v>64</v>
      </c>
      <c r="D7" s="4" t="s">
        <v>65</v>
      </c>
      <c r="E7" s="4" t="s">
        <v>21</v>
      </c>
      <c r="F7" s="4">
        <f>VLOOKUP(C7,[1]Sheet1!$B:$F,5,0)</f>
        <v>654790591</v>
      </c>
      <c r="G7" s="4" t="str">
        <f>VLOOKUP(C7,[1]Sheet1!$B:$H,7,0)</f>
        <v>定制课程</v>
      </c>
      <c r="H7" s="4" t="s">
        <v>66</v>
      </c>
      <c r="I7" s="4" t="s">
        <v>67</v>
      </c>
      <c r="J7" s="4" t="s">
        <v>68</v>
      </c>
      <c r="K7" s="4" t="s">
        <v>69</v>
      </c>
      <c r="L7" s="4" t="s">
        <v>26</v>
      </c>
      <c r="M7" s="4" t="s">
        <v>70</v>
      </c>
      <c r="N7" s="4" t="s">
        <v>28</v>
      </c>
      <c r="O7" s="4" t="s">
        <v>29</v>
      </c>
      <c r="P7" s="4" t="s">
        <v>30</v>
      </c>
      <c r="Q7" s="4" t="s">
        <v>26</v>
      </c>
      <c r="R7" s="8"/>
      <c r="S7" s="8"/>
      <c r="T7" s="8"/>
    </row>
    <row r="8" spans="1:20">
      <c r="A8" s="4" t="s">
        <v>17</v>
      </c>
      <c r="B8" s="4" t="s">
        <v>18</v>
      </c>
      <c r="C8" s="4" t="s">
        <v>71</v>
      </c>
      <c r="D8" s="4" t="s">
        <v>72</v>
      </c>
      <c r="E8" s="4" t="s">
        <v>21</v>
      </c>
      <c r="F8" s="4">
        <f>VLOOKUP(C8,[1]Sheet1!$B:$F,5,0)</f>
        <v>552324019</v>
      </c>
      <c r="G8" s="4" t="str">
        <f>VLOOKUP(C8,[1]Sheet1!$B:$H,7,0)</f>
        <v>定制课程</v>
      </c>
      <c r="H8" s="4" t="s">
        <v>73</v>
      </c>
      <c r="I8" s="4" t="s">
        <v>74</v>
      </c>
      <c r="J8" s="4" t="s">
        <v>35</v>
      </c>
      <c r="K8" s="4" t="s">
        <v>75</v>
      </c>
      <c r="L8" s="4" t="s">
        <v>76</v>
      </c>
      <c r="M8" s="4" t="s">
        <v>77</v>
      </c>
      <c r="N8" s="4" t="s">
        <v>78</v>
      </c>
      <c r="O8" s="4" t="s">
        <v>29</v>
      </c>
      <c r="P8" s="4" t="s">
        <v>30</v>
      </c>
      <c r="Q8" s="4" t="s">
        <v>76</v>
      </c>
      <c r="R8" s="8"/>
      <c r="S8" s="8"/>
      <c r="T8" s="8"/>
    </row>
    <row r="9" spans="1:20">
      <c r="A9" s="4" t="s">
        <v>17</v>
      </c>
      <c r="B9" s="4" t="s">
        <v>18</v>
      </c>
      <c r="C9" s="4" t="s">
        <v>79</v>
      </c>
      <c r="D9" s="4" t="s">
        <v>80</v>
      </c>
      <c r="E9" s="4" t="s">
        <v>21</v>
      </c>
      <c r="F9" s="4">
        <f>VLOOKUP(C9,[1]Sheet1!$B:$F,5,0)</f>
        <v>479586572</v>
      </c>
      <c r="G9" s="4" t="str">
        <f>VLOOKUP(C9,[1]Sheet1!$B:$H,7,0)</f>
        <v>Edx</v>
      </c>
      <c r="H9" s="4" t="s">
        <v>81</v>
      </c>
      <c r="I9" s="4" t="s">
        <v>82</v>
      </c>
      <c r="J9" s="4" t="s">
        <v>35</v>
      </c>
      <c r="K9" s="4" t="s">
        <v>83</v>
      </c>
      <c r="L9" s="4" t="s">
        <v>84</v>
      </c>
      <c r="M9" s="4" t="s">
        <v>85</v>
      </c>
      <c r="N9" s="4" t="s">
        <v>28</v>
      </c>
      <c r="O9" s="4" t="s">
        <v>29</v>
      </c>
      <c r="P9" s="4" t="s">
        <v>30</v>
      </c>
      <c r="Q9" s="4" t="s">
        <v>84</v>
      </c>
      <c r="R9" s="8"/>
      <c r="S9" s="8"/>
      <c r="T9" s="8"/>
    </row>
    <row r="10" spans="1:20">
      <c r="A10" s="4" t="s">
        <v>17</v>
      </c>
      <c r="B10" s="4" t="s">
        <v>18</v>
      </c>
      <c r="C10" s="4" t="s">
        <v>86</v>
      </c>
      <c r="D10" s="4" t="s">
        <v>87</v>
      </c>
      <c r="E10" s="4" t="s">
        <v>21</v>
      </c>
      <c r="F10" s="4">
        <f>VLOOKUP(C10,[1]Sheet1!$B:$F,5,0)</f>
        <v>256541481</v>
      </c>
      <c r="G10" s="4" t="str">
        <f>VLOOKUP(C10,[1]Sheet1!$B:$H,7,0)</f>
        <v>Edx</v>
      </c>
      <c r="H10" s="4" t="s">
        <v>88</v>
      </c>
      <c r="I10" s="4" t="s">
        <v>89</v>
      </c>
      <c r="J10" s="4" t="s">
        <v>90</v>
      </c>
      <c r="K10" s="4" t="s">
        <v>91</v>
      </c>
      <c r="L10" s="4" t="s">
        <v>92</v>
      </c>
      <c r="M10" s="4" t="s">
        <v>93</v>
      </c>
      <c r="N10" s="4" t="s">
        <v>28</v>
      </c>
      <c r="O10" s="4" t="s">
        <v>29</v>
      </c>
      <c r="P10" s="4" t="s">
        <v>30</v>
      </c>
      <c r="Q10" s="4" t="s">
        <v>92</v>
      </c>
      <c r="R10" s="8"/>
      <c r="S10" s="8"/>
      <c r="T10" s="8"/>
    </row>
    <row r="11" spans="1:20">
      <c r="A11" s="4" t="s">
        <v>17</v>
      </c>
      <c r="B11" s="4" t="s">
        <v>18</v>
      </c>
      <c r="C11" s="4" t="s">
        <v>94</v>
      </c>
      <c r="D11" s="4" t="s">
        <v>95</v>
      </c>
      <c r="E11" s="4" t="s">
        <v>21</v>
      </c>
      <c r="F11" s="4">
        <f>VLOOKUP(C11,[1]Sheet1!$B:$F,5,0)</f>
        <v>757403121</v>
      </c>
      <c r="G11" s="4" t="str">
        <f>VLOOKUP(C11,[1]Sheet1!$B:$H,7,0)</f>
        <v>学堂在线</v>
      </c>
      <c r="H11" s="4" t="s">
        <v>33</v>
      </c>
      <c r="I11" s="4" t="s">
        <v>96</v>
      </c>
      <c r="J11" s="4" t="s">
        <v>97</v>
      </c>
      <c r="K11" s="4" t="s">
        <v>98</v>
      </c>
      <c r="L11" s="4" t="s">
        <v>62</v>
      </c>
      <c r="M11" s="4" t="s">
        <v>99</v>
      </c>
      <c r="N11" s="4" t="s">
        <v>100</v>
      </c>
      <c r="O11" s="4" t="s">
        <v>29</v>
      </c>
      <c r="P11" s="4" t="s">
        <v>30</v>
      </c>
      <c r="Q11" s="4" t="s">
        <v>62</v>
      </c>
      <c r="R11" s="8"/>
      <c r="S11" s="8"/>
      <c r="T11" s="8"/>
    </row>
    <row r="12" spans="1:20">
      <c r="A12" s="4" t="s">
        <v>17</v>
      </c>
      <c r="B12" s="4" t="s">
        <v>18</v>
      </c>
      <c r="C12" s="4" t="s">
        <v>101</v>
      </c>
      <c r="D12" s="4" t="s">
        <v>102</v>
      </c>
      <c r="E12" s="4" t="s">
        <v>21</v>
      </c>
      <c r="F12" s="4">
        <f>VLOOKUP(C12,[1]Sheet1!$B:$F,5,0)</f>
        <v>176334153</v>
      </c>
      <c r="G12" s="4" t="str">
        <f>VLOOKUP(C12,[1]Sheet1!$B:$H,7,0)</f>
        <v>Edx+学习通</v>
      </c>
      <c r="H12" s="4" t="s">
        <v>103</v>
      </c>
      <c r="I12" s="4" t="s">
        <v>104</v>
      </c>
      <c r="J12" s="4" t="s">
        <v>105</v>
      </c>
      <c r="K12" s="4" t="s">
        <v>106</v>
      </c>
      <c r="L12" s="4" t="s">
        <v>92</v>
      </c>
      <c r="M12" s="4" t="s">
        <v>107</v>
      </c>
      <c r="N12" s="4" t="s">
        <v>108</v>
      </c>
      <c r="O12" s="4" t="s">
        <v>29</v>
      </c>
      <c r="P12" s="4" t="s">
        <v>30</v>
      </c>
      <c r="Q12" s="4" t="s">
        <v>92</v>
      </c>
      <c r="R12" s="8"/>
      <c r="S12" s="8"/>
      <c r="T12" s="8"/>
    </row>
    <row r="13" spans="1:20">
      <c r="A13" s="4" t="s">
        <v>17</v>
      </c>
      <c r="B13" s="4" t="s">
        <v>18</v>
      </c>
      <c r="C13" s="4" t="s">
        <v>109</v>
      </c>
      <c r="D13" s="4" t="s">
        <v>110</v>
      </c>
      <c r="E13" s="4" t="s">
        <v>21</v>
      </c>
      <c r="F13" s="4">
        <f>VLOOKUP(C13,[1]Sheet1!$B:$F,5,0)</f>
        <v>573129608</v>
      </c>
      <c r="G13" s="4" t="str">
        <f>VLOOKUP(C13,[1]Sheet1!$B:$H,7,0)</f>
        <v>超星学习通</v>
      </c>
      <c r="H13" s="4" t="s">
        <v>88</v>
      </c>
      <c r="I13" s="4" t="s">
        <v>111</v>
      </c>
      <c r="J13" s="4" t="s">
        <v>112</v>
      </c>
      <c r="K13" s="4" t="s">
        <v>113</v>
      </c>
      <c r="L13" s="4" t="s">
        <v>26</v>
      </c>
      <c r="M13" s="4" t="s">
        <v>114</v>
      </c>
      <c r="N13" s="4" t="s">
        <v>28</v>
      </c>
      <c r="O13" s="4" t="s">
        <v>29</v>
      </c>
      <c r="P13" s="4" t="s">
        <v>30</v>
      </c>
      <c r="Q13" s="4" t="s">
        <v>26</v>
      </c>
      <c r="R13" s="8"/>
      <c r="S13" s="8"/>
      <c r="T13" s="8"/>
    </row>
    <row r="14" spans="1:20">
      <c r="A14" s="4" t="s">
        <v>17</v>
      </c>
      <c r="B14" s="4" t="s">
        <v>18</v>
      </c>
      <c r="C14" s="4" t="s">
        <v>115</v>
      </c>
      <c r="D14" s="4" t="s">
        <v>116</v>
      </c>
      <c r="E14" s="4" t="s">
        <v>21</v>
      </c>
      <c r="F14" s="4">
        <f>VLOOKUP(C14,[1]Sheet1!$B:$F,5,0)</f>
        <v>972439128</v>
      </c>
      <c r="G14" s="4" t="str">
        <f>VLOOKUP(C14,[1]Sheet1!$B:$H,7,0)</f>
        <v>edx</v>
      </c>
      <c r="H14" s="4" t="s">
        <v>117</v>
      </c>
      <c r="I14" s="4" t="s">
        <v>118</v>
      </c>
      <c r="J14" s="4" t="s">
        <v>35</v>
      </c>
      <c r="K14" s="4" t="s">
        <v>119</v>
      </c>
      <c r="L14" s="4" t="s">
        <v>120</v>
      </c>
      <c r="M14" s="4" t="s">
        <v>121</v>
      </c>
      <c r="N14" s="4" t="s">
        <v>28</v>
      </c>
      <c r="O14" s="4" t="s">
        <v>29</v>
      </c>
      <c r="P14" s="4" t="s">
        <v>30</v>
      </c>
      <c r="Q14" s="4" t="s">
        <v>120</v>
      </c>
      <c r="R14" s="8"/>
      <c r="S14" s="8"/>
      <c r="T14" s="8"/>
    </row>
    <row r="15" spans="1:20">
      <c r="A15" s="4" t="s">
        <v>17</v>
      </c>
      <c r="B15" s="4" t="s">
        <v>18</v>
      </c>
      <c r="C15" s="4" t="s">
        <v>122</v>
      </c>
      <c r="D15" s="4" t="s">
        <v>123</v>
      </c>
      <c r="E15" s="4" t="s">
        <v>21</v>
      </c>
      <c r="F15" s="4" t="str">
        <f>VLOOKUP(C15,[1]Sheet1!$B:$F,5,0)</f>
        <v>145907675（于）/317522656（王）</v>
      </c>
      <c r="G15" s="4" t="str">
        <f>VLOOKUP(C15,[1]Sheet1!$B:$H,7,0)</f>
        <v>SWU-MSU平台</v>
      </c>
      <c r="H15" s="4" t="s">
        <v>33</v>
      </c>
      <c r="I15" s="4" t="s">
        <v>124</v>
      </c>
      <c r="J15" s="4" t="s">
        <v>90</v>
      </c>
      <c r="K15" s="4" t="s">
        <v>125</v>
      </c>
      <c r="L15" s="4" t="s">
        <v>126</v>
      </c>
      <c r="M15" s="4" t="s">
        <v>127</v>
      </c>
      <c r="N15" s="4" t="s">
        <v>128</v>
      </c>
      <c r="O15" s="4" t="s">
        <v>29</v>
      </c>
      <c r="P15" s="4" t="s">
        <v>30</v>
      </c>
      <c r="Q15" s="4" t="s">
        <v>126</v>
      </c>
      <c r="R15" s="8"/>
      <c r="S15" s="8"/>
      <c r="T15" s="8"/>
    </row>
    <row r="16" spans="1:20">
      <c r="A16" s="4" t="s">
        <v>17</v>
      </c>
      <c r="B16" s="4" t="s">
        <v>18</v>
      </c>
      <c r="C16" s="4" t="s">
        <v>122</v>
      </c>
      <c r="D16" s="4" t="s">
        <v>123</v>
      </c>
      <c r="E16" s="4" t="s">
        <v>21</v>
      </c>
      <c r="F16" s="4" t="str">
        <f>VLOOKUP(C16,[1]Sheet1!$B:$F,5,0)</f>
        <v>145907675（于）/317522656（王）</v>
      </c>
      <c r="G16" s="4" t="str">
        <f>VLOOKUP(C16,[1]Sheet1!$B:$H,7,0)</f>
        <v>SWU-MSU平台</v>
      </c>
      <c r="H16" s="4" t="s">
        <v>129</v>
      </c>
      <c r="I16" s="4" t="s">
        <v>130</v>
      </c>
      <c r="J16" s="4" t="s">
        <v>131</v>
      </c>
      <c r="K16" s="4" t="s">
        <v>132</v>
      </c>
      <c r="L16" s="4" t="s">
        <v>126</v>
      </c>
      <c r="M16" s="4" t="s">
        <v>133</v>
      </c>
      <c r="N16" s="4" t="s">
        <v>28</v>
      </c>
      <c r="O16" s="4" t="s">
        <v>29</v>
      </c>
      <c r="P16" s="4" t="s">
        <v>30</v>
      </c>
      <c r="Q16" s="4" t="s">
        <v>126</v>
      </c>
      <c r="R16" s="8"/>
      <c r="S16" s="8"/>
      <c r="T16" s="8"/>
    </row>
    <row r="17" spans="1:20">
      <c r="A17" s="4" t="s">
        <v>17</v>
      </c>
      <c r="B17" s="4" t="s">
        <v>18</v>
      </c>
      <c r="C17" s="4" t="s">
        <v>134</v>
      </c>
      <c r="D17" s="4" t="s">
        <v>135</v>
      </c>
      <c r="E17" s="4" t="s">
        <v>21</v>
      </c>
      <c r="F17" s="4">
        <f>VLOOKUP(C17,[1]Sheet1!$B:$F,5,0)</f>
        <v>339851736</v>
      </c>
      <c r="G17" s="4" t="str">
        <f>VLOOKUP(C17,[1]Sheet1!$B:$H,7,0)</f>
        <v>Edx</v>
      </c>
      <c r="H17" s="4" t="s">
        <v>73</v>
      </c>
      <c r="I17" s="4" t="s">
        <v>136</v>
      </c>
      <c r="J17" s="4" t="s">
        <v>60</v>
      </c>
      <c r="K17" s="4" t="s">
        <v>137</v>
      </c>
      <c r="L17" s="4" t="s">
        <v>138</v>
      </c>
      <c r="M17" s="4" t="s">
        <v>139</v>
      </c>
      <c r="N17" s="4" t="s">
        <v>140</v>
      </c>
      <c r="O17" s="4" t="s">
        <v>29</v>
      </c>
      <c r="P17" s="4" t="s">
        <v>30</v>
      </c>
      <c r="Q17" s="4" t="s">
        <v>138</v>
      </c>
      <c r="R17" s="8"/>
      <c r="S17" s="8"/>
      <c r="T17" s="8"/>
    </row>
    <row r="18" spans="1:20">
      <c r="A18" s="4" t="s">
        <v>17</v>
      </c>
      <c r="B18" s="4" t="s">
        <v>18</v>
      </c>
      <c r="C18" s="4" t="s">
        <v>141</v>
      </c>
      <c r="D18" s="4" t="s">
        <v>142</v>
      </c>
      <c r="E18" s="4" t="s">
        <v>21</v>
      </c>
      <c r="F18" s="4">
        <f>VLOOKUP(C18,[1]Sheet1!$B:$F,5,0)</f>
        <v>14952487</v>
      </c>
      <c r="G18" s="4" t="str">
        <f>VLOOKUP(C18,[1]Sheet1!$B:$H,7,0)</f>
        <v>cmooc</v>
      </c>
      <c r="H18" s="4" t="s">
        <v>143</v>
      </c>
      <c r="I18" s="4" t="s">
        <v>144</v>
      </c>
      <c r="J18" s="4" t="s">
        <v>68</v>
      </c>
      <c r="K18" s="4" t="s">
        <v>145</v>
      </c>
      <c r="L18" s="4" t="s">
        <v>146</v>
      </c>
      <c r="M18" s="4" t="s">
        <v>147</v>
      </c>
      <c r="N18" s="4" t="s">
        <v>28</v>
      </c>
      <c r="O18" s="4" t="s">
        <v>29</v>
      </c>
      <c r="P18" s="4" t="s">
        <v>30</v>
      </c>
      <c r="Q18" s="4" t="s">
        <v>146</v>
      </c>
      <c r="R18" s="8"/>
      <c r="S18" s="8"/>
      <c r="T18" s="8"/>
    </row>
    <row r="19" ht="153.6" spans="1:20">
      <c r="A19" s="4" t="s">
        <v>17</v>
      </c>
      <c r="B19" s="4" t="s">
        <v>18</v>
      </c>
      <c r="C19" s="4" t="s">
        <v>148</v>
      </c>
      <c r="D19" s="4" t="s">
        <v>149</v>
      </c>
      <c r="E19" s="4" t="s">
        <v>21</v>
      </c>
      <c r="F19" s="4" t="str">
        <f>_xlfn.DISPIMG("ID_7372913EF27344B297335BC7F8A1A1E6",1)</f>
        <v>=DISPIMG("ID_7372913EF27344B297335BC7F8A1A1E6",1)</v>
      </c>
      <c r="G19" s="4" t="str">
        <f>VLOOKUP(C19,[1]Sheet1!$B:$H,7,0)</f>
        <v>智慧树“知到”平台</v>
      </c>
      <c r="H19" s="4" t="s">
        <v>143</v>
      </c>
      <c r="I19" s="4" t="s">
        <v>28</v>
      </c>
      <c r="J19" s="4" t="s">
        <v>24</v>
      </c>
      <c r="K19" s="4" t="s">
        <v>150</v>
      </c>
      <c r="L19" s="4" t="s">
        <v>151</v>
      </c>
      <c r="M19" s="4" t="s">
        <v>152</v>
      </c>
      <c r="N19" s="4" t="s">
        <v>28</v>
      </c>
      <c r="O19" s="4" t="s">
        <v>29</v>
      </c>
      <c r="P19" s="4" t="s">
        <v>30</v>
      </c>
      <c r="Q19" s="4" t="s">
        <v>151</v>
      </c>
      <c r="R19" s="8"/>
      <c r="S19" s="8"/>
      <c r="T19" s="8"/>
    </row>
    <row r="20" spans="1:20">
      <c r="A20" s="4" t="s">
        <v>17</v>
      </c>
      <c r="B20" s="4" t="s">
        <v>18</v>
      </c>
      <c r="C20" s="4" t="s">
        <v>153</v>
      </c>
      <c r="D20" s="4" t="s">
        <v>154</v>
      </c>
      <c r="E20" s="4" t="s">
        <v>21</v>
      </c>
      <c r="F20" s="4">
        <f>VLOOKUP(C20,[1]Sheet1!$B:$F,5,0)</f>
        <v>925842643</v>
      </c>
      <c r="G20" s="4" t="str">
        <f>VLOOKUP(C20,[1]Sheet1!$B:$H,7,0)</f>
        <v>哔哩哔哩+网易云</v>
      </c>
      <c r="H20" s="4" t="s">
        <v>155</v>
      </c>
      <c r="I20" s="4" t="s">
        <v>156</v>
      </c>
      <c r="J20" s="4" t="s">
        <v>157</v>
      </c>
      <c r="K20" s="4" t="s">
        <v>158</v>
      </c>
      <c r="L20" s="4" t="s">
        <v>159</v>
      </c>
      <c r="M20" s="4" t="s">
        <v>160</v>
      </c>
      <c r="N20" s="4" t="s">
        <v>28</v>
      </c>
      <c r="O20" s="4" t="s">
        <v>29</v>
      </c>
      <c r="P20" s="4" t="s">
        <v>30</v>
      </c>
      <c r="Q20" s="4" t="s">
        <v>159</v>
      </c>
      <c r="R20" s="8"/>
      <c r="S20" s="8"/>
      <c r="T20" s="8"/>
    </row>
    <row r="21" spans="1:20">
      <c r="A21" s="4" t="s">
        <v>17</v>
      </c>
      <c r="B21" s="4" t="s">
        <v>18</v>
      </c>
      <c r="C21" s="4" t="s">
        <v>161</v>
      </c>
      <c r="D21" s="4" t="s">
        <v>162</v>
      </c>
      <c r="E21" s="4" t="s">
        <v>21</v>
      </c>
      <c r="F21" s="4">
        <f>VLOOKUP(C21,[1]Sheet1!$B:$F,5,0)</f>
        <v>231735171</v>
      </c>
      <c r="G21" s="4" t="str">
        <f>VLOOKUP(C21,[1]Sheet1!$B:$H,7,0)</f>
        <v>Coursera</v>
      </c>
      <c r="H21" s="4" t="s">
        <v>163</v>
      </c>
      <c r="I21" s="4" t="s">
        <v>34</v>
      </c>
      <c r="J21" s="4" t="s">
        <v>35</v>
      </c>
      <c r="K21" s="4" t="s">
        <v>164</v>
      </c>
      <c r="L21" s="4" t="s">
        <v>165</v>
      </c>
      <c r="M21" s="4" t="s">
        <v>166</v>
      </c>
      <c r="N21" s="4" t="s">
        <v>28</v>
      </c>
      <c r="O21" s="4" t="s">
        <v>29</v>
      </c>
      <c r="P21" s="4" t="s">
        <v>30</v>
      </c>
      <c r="Q21" s="4" t="s">
        <v>165</v>
      </c>
      <c r="R21" s="8"/>
      <c r="S21" s="8"/>
      <c r="T21" s="8"/>
    </row>
    <row r="22" ht="146.7" spans="1:20">
      <c r="A22" s="4" t="s">
        <v>17</v>
      </c>
      <c r="B22" s="4" t="s">
        <v>18</v>
      </c>
      <c r="C22" s="4" t="s">
        <v>167</v>
      </c>
      <c r="D22" s="4" t="s">
        <v>168</v>
      </c>
      <c r="E22" s="4" t="s">
        <v>21</v>
      </c>
      <c r="F22" s="4" t="str">
        <f>_xlfn.DISPIMG("ID_F369A0107FCC4BA886916C578B5D1201",1)</f>
        <v>=DISPIMG("ID_F369A0107FCC4BA886916C578B5D1201",1)</v>
      </c>
      <c r="G22" s="4" t="str">
        <f>VLOOKUP(C22,[1]Sheet1!$B:$H,7,0)</f>
        <v>Edx</v>
      </c>
      <c r="H22" s="4" t="s">
        <v>169</v>
      </c>
      <c r="I22" s="4" t="s">
        <v>170</v>
      </c>
      <c r="J22" s="4" t="s">
        <v>68</v>
      </c>
      <c r="K22" s="4" t="s">
        <v>171</v>
      </c>
      <c r="L22" s="4" t="s">
        <v>172</v>
      </c>
      <c r="M22" s="4" t="s">
        <v>173</v>
      </c>
      <c r="N22" s="4" t="s">
        <v>28</v>
      </c>
      <c r="O22" s="4" t="s">
        <v>29</v>
      </c>
      <c r="P22" s="4" t="s">
        <v>30</v>
      </c>
      <c r="Q22" s="4" t="s">
        <v>172</v>
      </c>
      <c r="R22" s="8"/>
      <c r="S22" s="8"/>
      <c r="T22" s="8"/>
    </row>
    <row r="23" spans="1:20">
      <c r="A23" s="4" t="s">
        <v>17</v>
      </c>
      <c r="B23" s="4" t="s">
        <v>18</v>
      </c>
      <c r="C23" s="4" t="s">
        <v>174</v>
      </c>
      <c r="D23" s="4" t="s">
        <v>175</v>
      </c>
      <c r="E23" s="4" t="s">
        <v>21</v>
      </c>
      <c r="F23" s="4">
        <f>VLOOKUP(C23,[1]Sheet1!$B:$F,5,0)</f>
        <v>581311959</v>
      </c>
      <c r="G23" s="4" t="str">
        <f>VLOOKUP(C23,[1]Sheet1!$B:$H,7,0)</f>
        <v>Edx</v>
      </c>
      <c r="H23" s="4" t="s">
        <v>176</v>
      </c>
      <c r="I23" s="4" t="s">
        <v>177</v>
      </c>
      <c r="J23" s="4" t="s">
        <v>157</v>
      </c>
      <c r="K23" s="4" t="s">
        <v>178</v>
      </c>
      <c r="L23" s="4" t="s">
        <v>151</v>
      </c>
      <c r="M23" s="4" t="s">
        <v>179</v>
      </c>
      <c r="N23" s="4" t="s">
        <v>28</v>
      </c>
      <c r="O23" s="4" t="s">
        <v>29</v>
      </c>
      <c r="P23" s="4" t="s">
        <v>30</v>
      </c>
      <c r="Q23" s="4" t="s">
        <v>151</v>
      </c>
      <c r="R23" s="8"/>
      <c r="S23" s="8"/>
      <c r="T23" s="8"/>
    </row>
    <row r="24" ht="20.25" spans="1:20">
      <c r="A24" s="4" t="s">
        <v>17</v>
      </c>
      <c r="B24" s="4" t="s">
        <v>18</v>
      </c>
      <c r="C24" s="4" t="s">
        <v>180</v>
      </c>
      <c r="D24" s="4" t="s">
        <v>181</v>
      </c>
      <c r="E24" s="4" t="s">
        <v>21</v>
      </c>
      <c r="F24" s="5">
        <v>983213777</v>
      </c>
      <c r="G24" s="5" t="s">
        <v>182</v>
      </c>
      <c r="H24" s="4" t="s">
        <v>183</v>
      </c>
      <c r="I24" s="4" t="s">
        <v>184</v>
      </c>
      <c r="J24" s="4" t="s">
        <v>35</v>
      </c>
      <c r="K24" s="4" t="s">
        <v>185</v>
      </c>
      <c r="L24" s="4" t="s">
        <v>186</v>
      </c>
      <c r="M24" s="4" t="s">
        <v>187</v>
      </c>
      <c r="N24" s="4" t="s">
        <v>188</v>
      </c>
      <c r="O24" s="4" t="s">
        <v>29</v>
      </c>
      <c r="P24" s="4" t="s">
        <v>30</v>
      </c>
      <c r="Q24" s="4" t="s">
        <v>186</v>
      </c>
      <c r="R24" s="8"/>
      <c r="S24" s="8"/>
      <c r="T24" s="8"/>
    </row>
    <row r="25" spans="1:20">
      <c r="A25" s="4" t="s">
        <v>17</v>
      </c>
      <c r="B25" s="4" t="s">
        <v>18</v>
      </c>
      <c r="C25" s="4" t="s">
        <v>189</v>
      </c>
      <c r="D25" s="4" t="s">
        <v>190</v>
      </c>
      <c r="E25" s="4" t="s">
        <v>21</v>
      </c>
      <c r="F25" s="4">
        <f>VLOOKUP(C25,[1]Sheet1!$B:$F,5,0)</f>
        <v>663266375</v>
      </c>
      <c r="G25" s="4" t="str">
        <f>VLOOKUP(C25,[1]Sheet1!$B:$H,7,0)</f>
        <v>Edx</v>
      </c>
      <c r="H25" s="4" t="s">
        <v>143</v>
      </c>
      <c r="I25" s="4" t="s">
        <v>191</v>
      </c>
      <c r="J25" s="4" t="s">
        <v>24</v>
      </c>
      <c r="K25" s="4" t="s">
        <v>192</v>
      </c>
      <c r="L25" s="4" t="s">
        <v>193</v>
      </c>
      <c r="M25" s="4" t="s">
        <v>194</v>
      </c>
      <c r="N25" s="4" t="s">
        <v>28</v>
      </c>
      <c r="O25" s="4" t="s">
        <v>29</v>
      </c>
      <c r="P25" s="4" t="s">
        <v>30</v>
      </c>
      <c r="Q25" s="4" t="s">
        <v>193</v>
      </c>
      <c r="R25" s="8"/>
      <c r="S25" s="8"/>
      <c r="T25" s="8"/>
    </row>
    <row r="26" spans="1:20">
      <c r="A26" s="4" t="s">
        <v>17</v>
      </c>
      <c r="B26" s="4" t="s">
        <v>18</v>
      </c>
      <c r="C26" s="4" t="s">
        <v>195</v>
      </c>
      <c r="D26" s="4" t="s">
        <v>196</v>
      </c>
      <c r="E26" s="4" t="s">
        <v>21</v>
      </c>
      <c r="F26" s="4">
        <f>VLOOKUP(C26,[1]Sheet1!$B:$F,5,0)</f>
        <v>982402641</v>
      </c>
      <c r="G26" s="4" t="str">
        <f>VLOOKUP(C26,[1]Sheet1!$B:$H,7,0)</f>
        <v>edx</v>
      </c>
      <c r="H26" s="4" t="s">
        <v>197</v>
      </c>
      <c r="I26" s="4" t="s">
        <v>198</v>
      </c>
      <c r="J26" s="4" t="s">
        <v>60</v>
      </c>
      <c r="K26" s="4" t="s">
        <v>199</v>
      </c>
      <c r="L26" s="4" t="s">
        <v>200</v>
      </c>
      <c r="M26" s="4" t="s">
        <v>201</v>
      </c>
      <c r="N26" s="4" t="s">
        <v>28</v>
      </c>
      <c r="O26" s="4" t="s">
        <v>29</v>
      </c>
      <c r="P26" s="4" t="s">
        <v>30</v>
      </c>
      <c r="Q26" s="4" t="s">
        <v>200</v>
      </c>
      <c r="R26" s="8"/>
      <c r="S26" s="8"/>
      <c r="T26" s="8"/>
    </row>
    <row r="27" spans="1:20">
      <c r="A27" s="4" t="s">
        <v>17</v>
      </c>
      <c r="B27" s="4" t="s">
        <v>18</v>
      </c>
      <c r="C27" s="4" t="s">
        <v>202</v>
      </c>
      <c r="D27" s="4" t="s">
        <v>203</v>
      </c>
      <c r="E27" s="4" t="s">
        <v>21</v>
      </c>
      <c r="F27" s="6">
        <f>VLOOKUP(C27,[1]Sheet1!$B:$F,5,0)</f>
        <v>975729195</v>
      </c>
      <c r="G27" s="6" t="str">
        <f>VLOOKUP(C27,[1]Sheet1!$B:$H,7,0)</f>
        <v>课程录像</v>
      </c>
      <c r="H27" s="4" t="s">
        <v>33</v>
      </c>
      <c r="I27" s="4" t="s">
        <v>204</v>
      </c>
      <c r="J27" s="4" t="s">
        <v>68</v>
      </c>
      <c r="K27" s="4" t="s">
        <v>205</v>
      </c>
      <c r="L27" s="4" t="s">
        <v>44</v>
      </c>
      <c r="M27" s="4" t="s">
        <v>206</v>
      </c>
      <c r="N27" s="4" t="s">
        <v>28</v>
      </c>
      <c r="O27" s="4" t="s">
        <v>29</v>
      </c>
      <c r="P27" s="4" t="s">
        <v>30</v>
      </c>
      <c r="Q27" s="4" t="s">
        <v>44</v>
      </c>
      <c r="R27" s="8"/>
      <c r="S27" s="8"/>
      <c r="T27" s="8"/>
    </row>
    <row r="28" spans="1:20">
      <c r="A28" s="4" t="s">
        <v>17</v>
      </c>
      <c r="B28" s="4" t="s">
        <v>18</v>
      </c>
      <c r="C28" s="4" t="s">
        <v>207</v>
      </c>
      <c r="D28" s="4" t="s">
        <v>208</v>
      </c>
      <c r="E28" s="4" t="s">
        <v>21</v>
      </c>
      <c r="F28" s="4">
        <f>VLOOKUP(C28,[1]Sheet1!$B:$F,5,0)</f>
        <v>758792849</v>
      </c>
      <c r="G28" s="4" t="str">
        <f>VLOOKUP(C28,[1]Sheet1!$B:$H,7,0)</f>
        <v>Mooc中国+超星学习通</v>
      </c>
      <c r="H28" s="4" t="s">
        <v>209</v>
      </c>
      <c r="I28" s="4" t="s">
        <v>111</v>
      </c>
      <c r="J28" s="4" t="s">
        <v>210</v>
      </c>
      <c r="K28" s="4" t="s">
        <v>211</v>
      </c>
      <c r="L28" s="4" t="s">
        <v>212</v>
      </c>
      <c r="M28" s="4" t="s">
        <v>213</v>
      </c>
      <c r="N28" s="4" t="s">
        <v>28</v>
      </c>
      <c r="O28" s="4" t="s">
        <v>29</v>
      </c>
      <c r="P28" s="4" t="s">
        <v>30</v>
      </c>
      <c r="Q28" s="4" t="s">
        <v>212</v>
      </c>
      <c r="R28" s="8"/>
      <c r="S28" s="8"/>
      <c r="T28" s="8"/>
    </row>
    <row r="29" spans="1:20">
      <c r="A29" s="4" t="s">
        <v>17</v>
      </c>
      <c r="B29" s="4" t="s">
        <v>18</v>
      </c>
      <c r="C29" s="4" t="s">
        <v>214</v>
      </c>
      <c r="D29" s="4" t="s">
        <v>215</v>
      </c>
      <c r="E29" s="4" t="s">
        <v>21</v>
      </c>
      <c r="F29" s="4">
        <f>VLOOKUP(C29,[1]Sheet1!$B:$F,5,0)</f>
        <v>953517248</v>
      </c>
      <c r="G29" s="4" t="str">
        <f>VLOOKUP(C29,[1]Sheet1!$B:$H,7,0)</f>
        <v>Edx</v>
      </c>
      <c r="H29" s="4" t="s">
        <v>216</v>
      </c>
      <c r="I29" s="4" t="s">
        <v>217</v>
      </c>
      <c r="J29" s="4" t="s">
        <v>218</v>
      </c>
      <c r="K29" s="4" t="s">
        <v>219</v>
      </c>
      <c r="L29" s="4" t="s">
        <v>151</v>
      </c>
      <c r="M29" s="4" t="s">
        <v>220</v>
      </c>
      <c r="N29" s="4" t="s">
        <v>28</v>
      </c>
      <c r="O29" s="4" t="s">
        <v>29</v>
      </c>
      <c r="P29" s="4" t="s">
        <v>30</v>
      </c>
      <c r="Q29" s="4" t="s">
        <v>151</v>
      </c>
      <c r="R29" s="8"/>
      <c r="S29" s="8"/>
      <c r="T29" s="8"/>
    </row>
    <row r="30" spans="1:20">
      <c r="A30" s="4" t="s">
        <v>17</v>
      </c>
      <c r="B30" s="4" t="s">
        <v>18</v>
      </c>
      <c r="C30" s="4" t="s">
        <v>221</v>
      </c>
      <c r="D30" s="4" t="s">
        <v>222</v>
      </c>
      <c r="E30" s="4" t="s">
        <v>21</v>
      </c>
      <c r="F30" s="4">
        <f>VLOOKUP(C30,[1]Sheet1!$B:$F,5,0)</f>
        <v>149207561</v>
      </c>
      <c r="G30" s="4" t="str">
        <f>VLOOKUP(C30,[1]Sheet1!$B:$H,7,0)</f>
        <v>中国大学MOOC</v>
      </c>
      <c r="H30" s="4" t="s">
        <v>223</v>
      </c>
      <c r="I30" s="4" t="s">
        <v>224</v>
      </c>
      <c r="J30" s="4" t="s">
        <v>225</v>
      </c>
      <c r="K30" s="4" t="s">
        <v>226</v>
      </c>
      <c r="L30" s="4" t="s">
        <v>44</v>
      </c>
      <c r="M30" s="4" t="s">
        <v>227</v>
      </c>
      <c r="N30" s="4" t="s">
        <v>28</v>
      </c>
      <c r="O30" s="4" t="s">
        <v>29</v>
      </c>
      <c r="P30" s="4" t="s">
        <v>30</v>
      </c>
      <c r="Q30" s="4" t="s">
        <v>44</v>
      </c>
      <c r="R30" s="8"/>
      <c r="S30" s="8"/>
      <c r="T30" s="8"/>
    </row>
    <row r="31" spans="1:20">
      <c r="A31" s="4" t="s">
        <v>17</v>
      </c>
      <c r="B31" s="4" t="s">
        <v>18</v>
      </c>
      <c r="C31" s="4" t="s">
        <v>228</v>
      </c>
      <c r="D31" s="4" t="s">
        <v>229</v>
      </c>
      <c r="E31" s="4" t="s">
        <v>21</v>
      </c>
      <c r="F31" s="4">
        <f>VLOOKUP(C31,[1]Sheet1!$B:$F,5,0)</f>
        <v>629457469</v>
      </c>
      <c r="G31" s="4" t="str">
        <f>VLOOKUP(C31,[1]Sheet1!$B:$H,7,0)</f>
        <v>Edx</v>
      </c>
      <c r="H31" s="4" t="s">
        <v>230</v>
      </c>
      <c r="I31" s="4" t="s">
        <v>231</v>
      </c>
      <c r="J31" s="4" t="s">
        <v>35</v>
      </c>
      <c r="K31" s="4" t="s">
        <v>232</v>
      </c>
      <c r="L31" s="4" t="s">
        <v>138</v>
      </c>
      <c r="M31" s="4" t="s">
        <v>233</v>
      </c>
      <c r="N31" s="4" t="s">
        <v>234</v>
      </c>
      <c r="O31" s="4" t="s">
        <v>29</v>
      </c>
      <c r="P31" s="4" t="s">
        <v>30</v>
      </c>
      <c r="Q31" s="4" t="s">
        <v>138</v>
      </c>
      <c r="R31" s="8"/>
      <c r="S31" s="8"/>
      <c r="T31" s="8"/>
    </row>
    <row r="32" spans="1:20">
      <c r="A32" s="4" t="s">
        <v>17</v>
      </c>
      <c r="B32" s="4" t="s">
        <v>18</v>
      </c>
      <c r="C32" s="4" t="s">
        <v>235</v>
      </c>
      <c r="D32" s="4" t="s">
        <v>236</v>
      </c>
      <c r="E32" s="4" t="s">
        <v>21</v>
      </c>
      <c r="F32" s="4">
        <f>VLOOKUP(C32,[1]Sheet1!$B:$F,5,0)</f>
        <v>601952303</v>
      </c>
      <c r="G32" s="4" t="str">
        <f>VLOOKUP(C32,[1]Sheet1!$B:$H,7,0)</f>
        <v>cmooc</v>
      </c>
      <c r="H32" s="4" t="s">
        <v>237</v>
      </c>
      <c r="I32" s="4" t="s">
        <v>238</v>
      </c>
      <c r="J32" s="4" t="s">
        <v>35</v>
      </c>
      <c r="K32" s="4" t="s">
        <v>239</v>
      </c>
      <c r="L32" s="4" t="s">
        <v>240</v>
      </c>
      <c r="M32" s="4" t="s">
        <v>241</v>
      </c>
      <c r="N32" s="4" t="s">
        <v>242</v>
      </c>
      <c r="O32" s="4" t="s">
        <v>29</v>
      </c>
      <c r="P32" s="4" t="s">
        <v>30</v>
      </c>
      <c r="Q32" s="4" t="s">
        <v>240</v>
      </c>
      <c r="R32" s="8"/>
      <c r="S32" s="8"/>
      <c r="T32" s="8"/>
    </row>
    <row r="33" spans="1:20">
      <c r="A33" s="4" t="s">
        <v>17</v>
      </c>
      <c r="B33" s="4" t="s">
        <v>18</v>
      </c>
      <c r="C33" s="4" t="s">
        <v>243</v>
      </c>
      <c r="D33" s="4" t="s">
        <v>244</v>
      </c>
      <c r="E33" s="4" t="s">
        <v>21</v>
      </c>
      <c r="F33" s="4">
        <f>VLOOKUP(C33,[1]Sheet1!$B:$F,5,0)</f>
        <v>961351171</v>
      </c>
      <c r="G33" s="4" t="str">
        <f>VLOOKUP(C33,[1]Sheet1!$B:$H,7,0)</f>
        <v>edx</v>
      </c>
      <c r="H33" s="4" t="s">
        <v>117</v>
      </c>
      <c r="I33" s="4" t="s">
        <v>245</v>
      </c>
      <c r="J33" s="4" t="s">
        <v>68</v>
      </c>
      <c r="K33" s="4" t="s">
        <v>246</v>
      </c>
      <c r="L33" s="4" t="s">
        <v>186</v>
      </c>
      <c r="M33" s="4" t="s">
        <v>247</v>
      </c>
      <c r="N33" s="4" t="s">
        <v>28</v>
      </c>
      <c r="O33" s="4" t="s">
        <v>29</v>
      </c>
      <c r="P33" s="4" t="s">
        <v>30</v>
      </c>
      <c r="Q33" s="4" t="s">
        <v>186</v>
      </c>
      <c r="R33" s="8"/>
      <c r="S33" s="8"/>
      <c r="T33" s="8"/>
    </row>
    <row r="34" spans="1:20">
      <c r="A34" s="4" t="s">
        <v>17</v>
      </c>
      <c r="B34" s="4" t="s">
        <v>18</v>
      </c>
      <c r="C34" s="4" t="s">
        <v>248</v>
      </c>
      <c r="D34" s="4" t="s">
        <v>249</v>
      </c>
      <c r="E34" s="4" t="s">
        <v>21</v>
      </c>
      <c r="F34" s="4">
        <f>VLOOKUP(C34,[1]Sheet1!$B:$F,5,0)</f>
        <v>834610222</v>
      </c>
      <c r="G34" s="4" t="str">
        <f>VLOOKUP(C34,[1]Sheet1!$B:$H,7,0)</f>
        <v>网易公开课</v>
      </c>
      <c r="H34" s="4" t="s">
        <v>250</v>
      </c>
      <c r="I34" s="4" t="s">
        <v>251</v>
      </c>
      <c r="J34" s="4" t="s">
        <v>105</v>
      </c>
      <c r="K34" s="4" t="s">
        <v>252</v>
      </c>
      <c r="L34" s="4" t="s">
        <v>253</v>
      </c>
      <c r="M34" s="4" t="s">
        <v>254</v>
      </c>
      <c r="N34" s="4" t="s">
        <v>255</v>
      </c>
      <c r="O34" s="4" t="s">
        <v>29</v>
      </c>
      <c r="P34" s="4" t="s">
        <v>30</v>
      </c>
      <c r="Q34" s="4" t="s">
        <v>253</v>
      </c>
      <c r="R34" s="8"/>
      <c r="S34" s="8"/>
      <c r="T34" s="8"/>
    </row>
    <row r="35" spans="1:20">
      <c r="A35" s="4" t="s">
        <v>17</v>
      </c>
      <c r="B35" s="4" t="s">
        <v>18</v>
      </c>
      <c r="C35" s="4" t="s">
        <v>256</v>
      </c>
      <c r="D35" s="4" t="s">
        <v>257</v>
      </c>
      <c r="E35" s="4" t="s">
        <v>21</v>
      </c>
      <c r="F35" s="4">
        <f>VLOOKUP(C35,[1]Sheet1!$B:$F,5,0)</f>
        <v>874327769</v>
      </c>
      <c r="G35" s="4" t="str">
        <f>VLOOKUP(C35,[1]Sheet1!$B:$H,7,0)</f>
        <v>定制课程</v>
      </c>
      <c r="H35" s="4" t="s">
        <v>258</v>
      </c>
      <c r="I35" s="4" t="s">
        <v>259</v>
      </c>
      <c r="J35" s="4" t="s">
        <v>260</v>
      </c>
      <c r="K35" s="4" t="s">
        <v>261</v>
      </c>
      <c r="L35" s="4" t="s">
        <v>26</v>
      </c>
      <c r="M35" s="4" t="s">
        <v>262</v>
      </c>
      <c r="N35" s="4" t="s">
        <v>28</v>
      </c>
      <c r="O35" s="4" t="s">
        <v>29</v>
      </c>
      <c r="P35" s="4" t="s">
        <v>30</v>
      </c>
      <c r="Q35" s="4" t="s">
        <v>26</v>
      </c>
      <c r="R35" s="8"/>
      <c r="S35" s="8"/>
      <c r="T35" s="8"/>
    </row>
    <row r="36" spans="1:20">
      <c r="A36" s="4" t="s">
        <v>17</v>
      </c>
      <c r="B36" s="4" t="s">
        <v>18</v>
      </c>
      <c r="C36" s="4" t="s">
        <v>263</v>
      </c>
      <c r="D36" s="4" t="s">
        <v>264</v>
      </c>
      <c r="E36" s="4" t="s">
        <v>21</v>
      </c>
      <c r="F36" s="4">
        <f>VLOOKUP(C36,[1]Sheet1!$B:$F,5,0)</f>
        <v>763705274</v>
      </c>
      <c r="G36" s="4" t="str">
        <f>VLOOKUP(C36,[1]Sheet1!$B:$H,7,0)</f>
        <v>哔哩哔哩</v>
      </c>
      <c r="H36" s="4" t="s">
        <v>265</v>
      </c>
      <c r="I36" s="4" t="s">
        <v>266</v>
      </c>
      <c r="J36" s="4" t="s">
        <v>157</v>
      </c>
      <c r="K36" s="4" t="s">
        <v>267</v>
      </c>
      <c r="L36" s="4" t="s">
        <v>268</v>
      </c>
      <c r="M36" s="4" t="s">
        <v>269</v>
      </c>
      <c r="N36" s="4" t="s">
        <v>270</v>
      </c>
      <c r="O36" s="4" t="s">
        <v>29</v>
      </c>
      <c r="P36" s="4" t="s">
        <v>30</v>
      </c>
      <c r="Q36" s="4" t="s">
        <v>268</v>
      </c>
      <c r="R36" s="8"/>
      <c r="S36" s="8"/>
      <c r="T36" s="8"/>
    </row>
    <row r="37" spans="1:20">
      <c r="A37" s="4" t="s">
        <v>17</v>
      </c>
      <c r="B37" s="4" t="s">
        <v>18</v>
      </c>
      <c r="C37" s="4" t="s">
        <v>271</v>
      </c>
      <c r="D37" s="4" t="s">
        <v>272</v>
      </c>
      <c r="E37" s="4" t="s">
        <v>21</v>
      </c>
      <c r="F37" s="4">
        <f>VLOOKUP(C37,[1]Sheet1!$B:$F,5,0)</f>
        <v>588235114</v>
      </c>
      <c r="G37" s="4" t="str">
        <f>VLOOKUP(C37,[1]Sheet1!$B:$H,7,0)</f>
        <v>Edx</v>
      </c>
      <c r="H37" s="4" t="s">
        <v>117</v>
      </c>
      <c r="I37" s="4" t="s">
        <v>273</v>
      </c>
      <c r="J37" s="4" t="s">
        <v>35</v>
      </c>
      <c r="K37" s="4" t="s">
        <v>274</v>
      </c>
      <c r="L37" s="4" t="s">
        <v>240</v>
      </c>
      <c r="M37" s="4" t="s">
        <v>275</v>
      </c>
      <c r="N37" s="4" t="s">
        <v>28</v>
      </c>
      <c r="O37" s="4" t="s">
        <v>29</v>
      </c>
      <c r="P37" s="4" t="s">
        <v>30</v>
      </c>
      <c r="Q37" s="4" t="s">
        <v>240</v>
      </c>
      <c r="R37" s="8"/>
      <c r="S37" s="8"/>
      <c r="T37" s="8"/>
    </row>
    <row r="38" spans="1:20">
      <c r="A38" s="4" t="s">
        <v>17</v>
      </c>
      <c r="B38" s="4" t="s">
        <v>18</v>
      </c>
      <c r="C38" s="4" t="s">
        <v>276</v>
      </c>
      <c r="D38" s="4" t="s">
        <v>277</v>
      </c>
      <c r="E38" s="4" t="s">
        <v>21</v>
      </c>
      <c r="F38" s="4">
        <f>VLOOKUP(C38,[1]Sheet1!$B:$F,5,0)</f>
        <v>116812760</v>
      </c>
      <c r="G38" s="4" t="str">
        <f>VLOOKUP(C38,[1]Sheet1!$B:$H,7,0)</f>
        <v>Edx</v>
      </c>
      <c r="H38" s="4" t="s">
        <v>278</v>
      </c>
      <c r="I38" s="4" t="s">
        <v>156</v>
      </c>
      <c r="J38" s="4" t="s">
        <v>35</v>
      </c>
      <c r="K38" s="4" t="s">
        <v>279</v>
      </c>
      <c r="L38" s="4" t="s">
        <v>280</v>
      </c>
      <c r="M38" s="4" t="s">
        <v>281</v>
      </c>
      <c r="N38" s="4" t="s">
        <v>28</v>
      </c>
      <c r="O38" s="4" t="s">
        <v>29</v>
      </c>
      <c r="P38" s="4" t="s">
        <v>30</v>
      </c>
      <c r="Q38" s="4" t="s">
        <v>280</v>
      </c>
      <c r="R38" s="8"/>
      <c r="S38" s="8"/>
      <c r="T38" s="8"/>
    </row>
    <row r="39" spans="1:20">
      <c r="A39" s="4" t="s">
        <v>17</v>
      </c>
      <c r="B39" s="4" t="s">
        <v>18</v>
      </c>
      <c r="C39" s="4" t="s">
        <v>282</v>
      </c>
      <c r="D39" s="4" t="s">
        <v>283</v>
      </c>
      <c r="E39" s="4" t="s">
        <v>21</v>
      </c>
      <c r="F39" s="4">
        <f>VLOOKUP(C39,[1]Sheet1!$B:$F,5,0)</f>
        <v>971372884</v>
      </c>
      <c r="G39" s="4" t="str">
        <f>VLOOKUP(C39,[1]Sheet1!$B:$H,7,0)</f>
        <v>Edx</v>
      </c>
      <c r="H39" s="4" t="s">
        <v>183</v>
      </c>
      <c r="I39" s="4" t="s">
        <v>284</v>
      </c>
      <c r="J39" s="4" t="s">
        <v>285</v>
      </c>
      <c r="K39" s="4" t="s">
        <v>286</v>
      </c>
      <c r="L39" s="4" t="s">
        <v>92</v>
      </c>
      <c r="M39" s="4" t="s">
        <v>287</v>
      </c>
      <c r="N39" s="4" t="s">
        <v>28</v>
      </c>
      <c r="O39" s="4" t="s">
        <v>29</v>
      </c>
      <c r="P39" s="4" t="s">
        <v>30</v>
      </c>
      <c r="Q39" s="4" t="s">
        <v>92</v>
      </c>
      <c r="R39" s="8"/>
      <c r="S39" s="8"/>
      <c r="T39" s="8"/>
    </row>
    <row r="40" spans="1:20">
      <c r="A40" s="4" t="s">
        <v>17</v>
      </c>
      <c r="B40" s="4" t="s">
        <v>18</v>
      </c>
      <c r="C40" s="4" t="s">
        <v>288</v>
      </c>
      <c r="D40" s="4" t="s">
        <v>289</v>
      </c>
      <c r="E40" s="4" t="s">
        <v>21</v>
      </c>
      <c r="F40" s="4">
        <f>VLOOKUP(C40,[1]Sheet1!$B:$F,5,0)</f>
        <v>920125719</v>
      </c>
      <c r="G40" s="4" t="str">
        <f>VLOOKUP(C40,[1]Sheet1!$B:$H,7,0)</f>
        <v>网易公开课</v>
      </c>
      <c r="H40" s="4" t="s">
        <v>290</v>
      </c>
      <c r="I40" s="4" t="s">
        <v>291</v>
      </c>
      <c r="J40" s="4" t="s">
        <v>24</v>
      </c>
      <c r="K40" s="4" t="s">
        <v>292</v>
      </c>
      <c r="L40" s="4" t="s">
        <v>212</v>
      </c>
      <c r="M40" s="4" t="s">
        <v>293</v>
      </c>
      <c r="N40" s="4" t="s">
        <v>28</v>
      </c>
      <c r="O40" s="4" t="s">
        <v>29</v>
      </c>
      <c r="P40" s="4" t="s">
        <v>30</v>
      </c>
      <c r="Q40" s="4" t="s">
        <v>212</v>
      </c>
      <c r="R40" s="8"/>
      <c r="S40" s="8"/>
      <c r="T40" s="8"/>
    </row>
    <row r="41" spans="1:20">
      <c r="A41" s="4" t="s">
        <v>17</v>
      </c>
      <c r="B41" s="4" t="s">
        <v>18</v>
      </c>
      <c r="C41" s="4" t="s">
        <v>294</v>
      </c>
      <c r="D41" s="4" t="s">
        <v>295</v>
      </c>
      <c r="E41" s="4" t="s">
        <v>21</v>
      </c>
      <c r="F41" s="4">
        <f>VLOOKUP(C41,[1]Sheet1!$B:$F,5,0)</f>
        <v>956889840</v>
      </c>
      <c r="G41" s="4" t="str">
        <f>VLOOKUP(C41,[1]Sheet1!$B:$H,7,0)</f>
        <v>哔哩哔哩</v>
      </c>
      <c r="H41" s="4" t="s">
        <v>143</v>
      </c>
      <c r="I41" s="4" t="s">
        <v>104</v>
      </c>
      <c r="J41" s="4" t="s">
        <v>105</v>
      </c>
      <c r="K41" s="4" t="s">
        <v>296</v>
      </c>
      <c r="L41" s="4" t="s">
        <v>92</v>
      </c>
      <c r="M41" s="4" t="s">
        <v>297</v>
      </c>
      <c r="N41" s="4" t="s">
        <v>28</v>
      </c>
      <c r="O41" s="4" t="s">
        <v>29</v>
      </c>
      <c r="P41" s="4" t="s">
        <v>30</v>
      </c>
      <c r="Q41" s="4" t="s">
        <v>92</v>
      </c>
      <c r="R41" s="8"/>
      <c r="S41" s="8"/>
      <c r="T41" s="8"/>
    </row>
    <row r="42" spans="1:20">
      <c r="A42" s="4" t="s">
        <v>17</v>
      </c>
      <c r="B42" s="4" t="s">
        <v>18</v>
      </c>
      <c r="C42" s="4" t="s">
        <v>298</v>
      </c>
      <c r="D42" s="4" t="s">
        <v>299</v>
      </c>
      <c r="E42" s="4" t="s">
        <v>21</v>
      </c>
      <c r="F42" s="4">
        <f>VLOOKUP(C42,[1]Sheet1!$B:$F,5,0)</f>
        <v>628576097</v>
      </c>
      <c r="G42" s="4" t="str">
        <f>VLOOKUP(C42,[1]Sheet1!$B:$H,7,0)</f>
        <v>定制课程</v>
      </c>
      <c r="H42" s="4" t="s">
        <v>300</v>
      </c>
      <c r="I42" s="4" t="s">
        <v>301</v>
      </c>
      <c r="J42" s="4" t="s">
        <v>302</v>
      </c>
      <c r="K42" s="4" t="s">
        <v>303</v>
      </c>
      <c r="L42" s="4" t="s">
        <v>53</v>
      </c>
      <c r="M42" s="4" t="s">
        <v>304</v>
      </c>
      <c r="N42" s="4" t="s">
        <v>234</v>
      </c>
      <c r="O42" s="4" t="s">
        <v>29</v>
      </c>
      <c r="P42" s="4" t="s">
        <v>30</v>
      </c>
      <c r="Q42" s="4" t="s">
        <v>53</v>
      </c>
      <c r="R42" s="8"/>
      <c r="S42" s="8"/>
      <c r="T42" s="8"/>
    </row>
    <row r="43" spans="1:20">
      <c r="A43" s="4" t="s">
        <v>17</v>
      </c>
      <c r="B43" s="4" t="s">
        <v>18</v>
      </c>
      <c r="C43" s="4" t="s">
        <v>298</v>
      </c>
      <c r="D43" s="4" t="s">
        <v>299</v>
      </c>
      <c r="E43" s="4" t="s">
        <v>21</v>
      </c>
      <c r="F43" s="4">
        <f>VLOOKUP(C43,[1]Sheet1!$B:$F,5,0)</f>
        <v>628576097</v>
      </c>
      <c r="G43" s="4" t="str">
        <f>VLOOKUP(C43,[1]Sheet1!$B:$H,7,0)</f>
        <v>定制课程</v>
      </c>
      <c r="H43" s="4" t="s">
        <v>300</v>
      </c>
      <c r="I43" s="4" t="s">
        <v>305</v>
      </c>
      <c r="J43" s="4" t="s">
        <v>302</v>
      </c>
      <c r="K43" s="4" t="s">
        <v>306</v>
      </c>
      <c r="L43" s="4" t="s">
        <v>53</v>
      </c>
      <c r="M43" s="4" t="s">
        <v>307</v>
      </c>
      <c r="N43" s="4" t="s">
        <v>234</v>
      </c>
      <c r="O43" s="4" t="s">
        <v>29</v>
      </c>
      <c r="P43" s="4" t="s">
        <v>30</v>
      </c>
      <c r="Q43" s="4" t="s">
        <v>53</v>
      </c>
      <c r="R43" s="8"/>
      <c r="S43" s="8"/>
      <c r="T43" s="8"/>
    </row>
    <row r="44" spans="1:20">
      <c r="A44" s="4" t="s">
        <v>17</v>
      </c>
      <c r="B44" s="4" t="s">
        <v>18</v>
      </c>
      <c r="C44" s="4" t="s">
        <v>308</v>
      </c>
      <c r="D44" s="4" t="s">
        <v>309</v>
      </c>
      <c r="E44" s="4" t="s">
        <v>21</v>
      </c>
      <c r="F44" s="4">
        <f>VLOOKUP(C44,[1]Sheet1!$B:$F,5,0)</f>
        <v>586308026</v>
      </c>
      <c r="G44" s="4" t="str">
        <f>VLOOKUP(C44,[1]Sheet1!$B:$H,7,0)</f>
        <v>EDX</v>
      </c>
      <c r="H44" s="4" t="s">
        <v>310</v>
      </c>
      <c r="I44" s="4" t="s">
        <v>311</v>
      </c>
      <c r="J44" s="4" t="s">
        <v>312</v>
      </c>
      <c r="K44" s="4" t="s">
        <v>313</v>
      </c>
      <c r="L44" s="4" t="s">
        <v>240</v>
      </c>
      <c r="M44" s="4" t="s">
        <v>314</v>
      </c>
      <c r="N44" s="4" t="s">
        <v>28</v>
      </c>
      <c r="O44" s="4" t="s">
        <v>29</v>
      </c>
      <c r="P44" s="4" t="s">
        <v>30</v>
      </c>
      <c r="Q44" s="4" t="s">
        <v>240</v>
      </c>
      <c r="R44" s="8"/>
      <c r="S44" s="8"/>
      <c r="T44" s="8"/>
    </row>
    <row r="45" spans="1:20">
      <c r="A45" s="4" t="s">
        <v>17</v>
      </c>
      <c r="B45" s="4" t="s">
        <v>18</v>
      </c>
      <c r="C45" s="4" t="s">
        <v>315</v>
      </c>
      <c r="D45" s="4" t="s">
        <v>316</v>
      </c>
      <c r="E45" s="4" t="s">
        <v>21</v>
      </c>
      <c r="F45" s="4">
        <f>VLOOKUP(C45,[1]Sheet1!$B:$F,5,0)</f>
        <v>647722430</v>
      </c>
      <c r="G45" s="4" t="str">
        <f>VLOOKUP(C45,[1]Sheet1!$B:$H,7,0)</f>
        <v>Edx</v>
      </c>
      <c r="H45" s="4" t="s">
        <v>317</v>
      </c>
      <c r="I45" s="4" t="s">
        <v>318</v>
      </c>
      <c r="J45" s="4" t="s">
        <v>319</v>
      </c>
      <c r="K45" s="4" t="s">
        <v>320</v>
      </c>
      <c r="L45" s="4" t="s">
        <v>193</v>
      </c>
      <c r="M45" s="4" t="s">
        <v>321</v>
      </c>
      <c r="N45" s="4" t="s">
        <v>322</v>
      </c>
      <c r="O45" s="4" t="s">
        <v>29</v>
      </c>
      <c r="P45" s="4" t="s">
        <v>30</v>
      </c>
      <c r="Q45" s="4" t="s">
        <v>193</v>
      </c>
      <c r="R45" s="8"/>
      <c r="S45" s="8"/>
      <c r="T45" s="8"/>
    </row>
    <row r="46" spans="1:20">
      <c r="A46" s="4" t="s">
        <v>17</v>
      </c>
      <c r="B46" s="4" t="s">
        <v>18</v>
      </c>
      <c r="C46" s="4" t="s">
        <v>323</v>
      </c>
      <c r="D46" s="4" t="s">
        <v>324</v>
      </c>
      <c r="E46" s="4" t="s">
        <v>21</v>
      </c>
      <c r="F46" s="4">
        <f>VLOOKUP(C46,[1]Sheet1!$B:$F,5,0)</f>
        <v>961399828</v>
      </c>
      <c r="G46" s="4" t="str">
        <f>VLOOKUP(C46,[1]Sheet1!$B:$H,7,0)</f>
        <v>edx</v>
      </c>
      <c r="H46" s="4" t="s">
        <v>325</v>
      </c>
      <c r="I46" s="4" t="s">
        <v>326</v>
      </c>
      <c r="J46" s="4" t="s">
        <v>90</v>
      </c>
      <c r="K46" s="4" t="s">
        <v>327</v>
      </c>
      <c r="L46" s="4" t="s">
        <v>186</v>
      </c>
      <c r="M46" s="4" t="s">
        <v>328</v>
      </c>
      <c r="N46" s="4" t="s">
        <v>329</v>
      </c>
      <c r="O46" s="4" t="s">
        <v>29</v>
      </c>
      <c r="P46" s="4" t="s">
        <v>30</v>
      </c>
      <c r="Q46" s="4" t="s">
        <v>186</v>
      </c>
      <c r="R46" s="8"/>
      <c r="S46" s="8"/>
      <c r="T46" s="8"/>
    </row>
    <row r="47" spans="1:20">
      <c r="A47" s="4" t="s">
        <v>17</v>
      </c>
      <c r="B47" s="4" t="s">
        <v>18</v>
      </c>
      <c r="C47" s="4" t="s">
        <v>330</v>
      </c>
      <c r="D47" s="4" t="s">
        <v>331</v>
      </c>
      <c r="E47" s="4" t="s">
        <v>21</v>
      </c>
      <c r="F47" s="4">
        <f>VLOOKUP(C47,[1]Sheet1!$B:$F,5,0)</f>
        <v>936269865</v>
      </c>
      <c r="G47" s="4" t="str">
        <f>VLOOKUP(C47,[1]Sheet1!$B:$H,7,0)</f>
        <v>哔哩哔哩</v>
      </c>
      <c r="H47" s="4" t="s">
        <v>117</v>
      </c>
      <c r="I47" s="4" t="s">
        <v>332</v>
      </c>
      <c r="J47" s="4" t="s">
        <v>157</v>
      </c>
      <c r="K47" s="4" t="s">
        <v>333</v>
      </c>
      <c r="L47" s="4" t="s">
        <v>151</v>
      </c>
      <c r="M47" s="4" t="s">
        <v>334</v>
      </c>
      <c r="N47" s="4" t="s">
        <v>28</v>
      </c>
      <c r="O47" s="4" t="s">
        <v>29</v>
      </c>
      <c r="P47" s="4" t="s">
        <v>30</v>
      </c>
      <c r="Q47" s="4" t="s">
        <v>151</v>
      </c>
      <c r="R47" s="8"/>
      <c r="S47" s="8"/>
      <c r="T47" s="8"/>
    </row>
    <row r="48" spans="1:20">
      <c r="A48" s="4" t="s">
        <v>17</v>
      </c>
      <c r="B48" s="4" t="s">
        <v>18</v>
      </c>
      <c r="C48" s="4" t="s">
        <v>335</v>
      </c>
      <c r="D48" s="4" t="s">
        <v>336</v>
      </c>
      <c r="E48" s="4" t="s">
        <v>21</v>
      </c>
      <c r="F48" s="4">
        <f>VLOOKUP(C48,[1]Sheet1!$B:$F,5,0)</f>
        <v>526712913</v>
      </c>
      <c r="G48" s="4" t="str">
        <f>VLOOKUP(C48,[1]Sheet1!$B:$H,7,0)</f>
        <v>定制课程</v>
      </c>
      <c r="H48" s="4" t="s">
        <v>337</v>
      </c>
      <c r="I48" s="4" t="s">
        <v>338</v>
      </c>
      <c r="J48" s="4" t="s">
        <v>339</v>
      </c>
      <c r="K48" s="4" t="s">
        <v>340</v>
      </c>
      <c r="L48" s="4" t="s">
        <v>62</v>
      </c>
      <c r="M48" s="4" t="s">
        <v>341</v>
      </c>
      <c r="N48" s="4" t="s">
        <v>28</v>
      </c>
      <c r="O48" s="4" t="s">
        <v>29</v>
      </c>
      <c r="P48" s="4" t="s">
        <v>30</v>
      </c>
      <c r="Q48" s="4" t="s">
        <v>62</v>
      </c>
      <c r="R48" s="8"/>
      <c r="S48" s="8"/>
      <c r="T48" s="8"/>
    </row>
    <row r="49" spans="1:20">
      <c r="A49" s="4" t="s">
        <v>17</v>
      </c>
      <c r="B49" s="4" t="s">
        <v>18</v>
      </c>
      <c r="C49" s="4" t="s">
        <v>342</v>
      </c>
      <c r="D49" s="4" t="s">
        <v>343</v>
      </c>
      <c r="E49" s="4" t="s">
        <v>21</v>
      </c>
      <c r="F49" s="4">
        <f>VLOOKUP(C49,[1]Sheet1!$B:$F,5,0)</f>
        <v>941686805</v>
      </c>
      <c r="G49" s="4" t="str">
        <f>VLOOKUP(C49,[1]Sheet1!$B:$H,7,0)</f>
        <v>Edx</v>
      </c>
      <c r="H49" s="4" t="s">
        <v>344</v>
      </c>
      <c r="I49" s="4" t="s">
        <v>345</v>
      </c>
      <c r="J49" s="4" t="s">
        <v>157</v>
      </c>
      <c r="K49" s="4" t="s">
        <v>346</v>
      </c>
      <c r="L49" s="4" t="s">
        <v>165</v>
      </c>
      <c r="M49" s="4" t="s">
        <v>347</v>
      </c>
      <c r="N49" s="4" t="s">
        <v>28</v>
      </c>
      <c r="O49" s="4" t="s">
        <v>29</v>
      </c>
      <c r="P49" s="4" t="s">
        <v>30</v>
      </c>
      <c r="Q49" s="4" t="s">
        <v>165</v>
      </c>
      <c r="R49" s="8"/>
      <c r="S49" s="8"/>
      <c r="T49" s="8"/>
    </row>
    <row r="50" spans="1:20">
      <c r="A50" s="4" t="s">
        <v>17</v>
      </c>
      <c r="B50" s="4" t="s">
        <v>18</v>
      </c>
      <c r="C50" s="4" t="s">
        <v>348</v>
      </c>
      <c r="D50" s="4" t="s">
        <v>349</v>
      </c>
      <c r="E50" s="4" t="s">
        <v>21</v>
      </c>
      <c r="F50" s="4">
        <f>VLOOKUP(C50,[1]Sheet1!$B:$F,5,0)</f>
        <v>334572336</v>
      </c>
      <c r="G50" s="4" t="str">
        <f>VLOOKUP(C50,[1]Sheet1!$B:$H,7,0)</f>
        <v>哔哩哔哩</v>
      </c>
      <c r="H50" s="4" t="s">
        <v>350</v>
      </c>
      <c r="I50" s="4" t="s">
        <v>351</v>
      </c>
      <c r="J50" s="4" t="s">
        <v>68</v>
      </c>
      <c r="K50" s="4" t="s">
        <v>352</v>
      </c>
      <c r="L50" s="4" t="s">
        <v>268</v>
      </c>
      <c r="M50" s="4" t="s">
        <v>353</v>
      </c>
      <c r="N50" s="4" t="s">
        <v>28</v>
      </c>
      <c r="O50" s="4" t="s">
        <v>29</v>
      </c>
      <c r="P50" s="4" t="s">
        <v>30</v>
      </c>
      <c r="Q50" s="4" t="s">
        <v>268</v>
      </c>
      <c r="R50" s="8"/>
      <c r="S50" s="8"/>
      <c r="T50" s="8"/>
    </row>
    <row r="51" spans="1:20">
      <c r="A51" s="4" t="s">
        <v>17</v>
      </c>
      <c r="B51" s="4" t="s">
        <v>18</v>
      </c>
      <c r="C51" s="4" t="s">
        <v>354</v>
      </c>
      <c r="D51" s="4" t="s">
        <v>355</v>
      </c>
      <c r="E51" s="4" t="s">
        <v>21</v>
      </c>
      <c r="F51" s="4">
        <f>VLOOKUP(C51,[1]Sheet1!$B:$F,5,0)</f>
        <v>818976258</v>
      </c>
      <c r="G51" s="4" t="str">
        <f>VLOOKUP(C51,[1]Sheet1!$B:$H,7,0)</f>
        <v>Edx</v>
      </c>
      <c r="H51" s="4" t="s">
        <v>356</v>
      </c>
      <c r="I51" s="4" t="s">
        <v>357</v>
      </c>
      <c r="J51" s="4" t="s">
        <v>358</v>
      </c>
      <c r="K51" s="4" t="s">
        <v>359</v>
      </c>
      <c r="L51" s="4" t="s">
        <v>138</v>
      </c>
      <c r="M51" s="4" t="s">
        <v>360</v>
      </c>
      <c r="N51" s="4" t="s">
        <v>28</v>
      </c>
      <c r="O51" s="4" t="s">
        <v>29</v>
      </c>
      <c r="P51" s="4" t="s">
        <v>30</v>
      </c>
      <c r="Q51" s="4" t="s">
        <v>138</v>
      </c>
      <c r="R51" s="8"/>
      <c r="S51" s="8"/>
      <c r="T51" s="8"/>
    </row>
    <row r="52" spans="1:20">
      <c r="A52" s="4" t="s">
        <v>17</v>
      </c>
      <c r="B52" s="4" t="s">
        <v>18</v>
      </c>
      <c r="C52" s="4" t="s">
        <v>361</v>
      </c>
      <c r="D52" s="4" t="s">
        <v>362</v>
      </c>
      <c r="E52" s="4" t="s">
        <v>21</v>
      </c>
      <c r="F52" s="4">
        <f>VLOOKUP(C52,[1]Sheet1!$B:$F,5,0)</f>
        <v>581934002</v>
      </c>
      <c r="G52" s="4" t="str">
        <f>VLOOKUP(C52,[1]Sheet1!$B:$H,7,0)</f>
        <v>哔哩哔哩</v>
      </c>
      <c r="H52" s="4" t="s">
        <v>363</v>
      </c>
      <c r="I52" s="4" t="s">
        <v>364</v>
      </c>
      <c r="J52" s="4" t="s">
        <v>35</v>
      </c>
      <c r="K52" s="4" t="s">
        <v>365</v>
      </c>
      <c r="L52" s="4" t="s">
        <v>268</v>
      </c>
      <c r="M52" s="4" t="s">
        <v>366</v>
      </c>
      <c r="N52" s="4" t="s">
        <v>367</v>
      </c>
      <c r="O52" s="4" t="s">
        <v>29</v>
      </c>
      <c r="P52" s="4" t="s">
        <v>30</v>
      </c>
      <c r="Q52" s="4" t="s">
        <v>268</v>
      </c>
      <c r="R52" s="8"/>
      <c r="S52" s="8"/>
      <c r="T52" s="8"/>
    </row>
    <row r="53" spans="1:20">
      <c r="A53" s="4" t="s">
        <v>17</v>
      </c>
      <c r="B53" s="4" t="s">
        <v>18</v>
      </c>
      <c r="C53" s="4" t="s">
        <v>368</v>
      </c>
      <c r="D53" s="4" t="s">
        <v>369</v>
      </c>
      <c r="E53" s="4" t="s">
        <v>21</v>
      </c>
      <c r="F53" s="4">
        <f>VLOOKUP(C53,[1]Sheet1!$B:$F,5,0)</f>
        <v>324800254</v>
      </c>
      <c r="G53" s="4" t="str">
        <f>VLOOKUP(C53,[1]Sheet1!$B:$H,7,0)</f>
        <v>CMOOC</v>
      </c>
      <c r="H53" s="4" t="s">
        <v>344</v>
      </c>
      <c r="I53" s="4" t="s">
        <v>370</v>
      </c>
      <c r="J53" s="4" t="s">
        <v>260</v>
      </c>
      <c r="K53" s="4" t="s">
        <v>371</v>
      </c>
      <c r="L53" s="4" t="s">
        <v>200</v>
      </c>
      <c r="M53" s="4" t="s">
        <v>372</v>
      </c>
      <c r="N53" s="4" t="s">
        <v>28</v>
      </c>
      <c r="O53" s="4" t="s">
        <v>29</v>
      </c>
      <c r="P53" s="4" t="s">
        <v>30</v>
      </c>
      <c r="Q53" s="4" t="s">
        <v>200</v>
      </c>
      <c r="R53" s="8"/>
      <c r="S53" s="8"/>
      <c r="T53" s="8"/>
    </row>
    <row r="54" spans="1:20">
      <c r="A54" s="4" t="s">
        <v>17</v>
      </c>
      <c r="B54" s="4" t="s">
        <v>18</v>
      </c>
      <c r="C54" s="4" t="s">
        <v>373</v>
      </c>
      <c r="D54" s="4" t="s">
        <v>374</v>
      </c>
      <c r="E54" s="4" t="s">
        <v>21</v>
      </c>
      <c r="F54" s="4">
        <f>VLOOKUP(C54,[1]Sheet1!$B:$F,5,0)</f>
        <v>537457501</v>
      </c>
      <c r="G54" s="4" t="str">
        <f>VLOOKUP(C54,[1]Sheet1!$B:$H,7,0)</f>
        <v>Coursera</v>
      </c>
      <c r="H54" s="4" t="s">
        <v>375</v>
      </c>
      <c r="I54" s="4" t="s">
        <v>376</v>
      </c>
      <c r="J54" s="4" t="s">
        <v>60</v>
      </c>
      <c r="K54" s="4" t="s">
        <v>377</v>
      </c>
      <c r="L54" s="4" t="s">
        <v>378</v>
      </c>
      <c r="M54" s="4" t="s">
        <v>379</v>
      </c>
      <c r="N54" s="4" t="s">
        <v>28</v>
      </c>
      <c r="O54" s="4" t="s">
        <v>29</v>
      </c>
      <c r="P54" s="4" t="s">
        <v>30</v>
      </c>
      <c r="Q54" s="4" t="s">
        <v>378</v>
      </c>
      <c r="R54" s="8"/>
      <c r="S54" s="8"/>
      <c r="T54" s="8"/>
    </row>
    <row r="55" spans="1:20">
      <c r="A55" s="4" t="s">
        <v>17</v>
      </c>
      <c r="B55" s="4" t="s">
        <v>18</v>
      </c>
      <c r="C55" s="4" t="s">
        <v>380</v>
      </c>
      <c r="D55" s="4" t="s">
        <v>381</v>
      </c>
      <c r="E55" s="4" t="s">
        <v>21</v>
      </c>
      <c r="F55" s="4">
        <f>VLOOKUP(C55,[1]Sheet1!$B:$F,5,0)</f>
        <v>487050820</v>
      </c>
      <c r="G55" s="4" t="str">
        <f>VLOOKUP(C55,[1]Sheet1!$B:$H,7,0)</f>
        <v>Edx+课程录像</v>
      </c>
      <c r="H55" s="4" t="s">
        <v>183</v>
      </c>
      <c r="I55" s="4" t="s">
        <v>382</v>
      </c>
      <c r="J55" s="4" t="s">
        <v>35</v>
      </c>
      <c r="K55" s="4" t="s">
        <v>383</v>
      </c>
      <c r="L55" s="4" t="s">
        <v>378</v>
      </c>
      <c r="M55" s="4" t="s">
        <v>384</v>
      </c>
      <c r="N55" s="4" t="s">
        <v>28</v>
      </c>
      <c r="O55" s="4" t="s">
        <v>29</v>
      </c>
      <c r="P55" s="4" t="s">
        <v>30</v>
      </c>
      <c r="Q55" s="4" t="s">
        <v>378</v>
      </c>
      <c r="R55" s="8"/>
      <c r="S55" s="8"/>
      <c r="T55" s="8"/>
    </row>
    <row r="56" spans="1:20">
      <c r="A56" s="4" t="s">
        <v>17</v>
      </c>
      <c r="B56" s="4" t="s">
        <v>18</v>
      </c>
      <c r="C56" s="4" t="s">
        <v>385</v>
      </c>
      <c r="D56" s="4" t="s">
        <v>386</v>
      </c>
      <c r="E56" s="4" t="s">
        <v>21</v>
      </c>
      <c r="F56" s="4">
        <f>VLOOKUP(C56,[1]Sheet1!$B:$F,5,0)</f>
        <v>875019124</v>
      </c>
      <c r="G56" s="4" t="str">
        <f>VLOOKUP(C56,[1]Sheet1!$B:$H,7,0)</f>
        <v>超星学习通</v>
      </c>
      <c r="H56" s="4" t="s">
        <v>143</v>
      </c>
      <c r="I56" s="4" t="s">
        <v>284</v>
      </c>
      <c r="J56" s="4" t="s">
        <v>285</v>
      </c>
      <c r="K56" s="4" t="s">
        <v>387</v>
      </c>
      <c r="L56" s="4" t="s">
        <v>388</v>
      </c>
      <c r="M56" s="4" t="s">
        <v>389</v>
      </c>
      <c r="N56" s="4" t="s">
        <v>390</v>
      </c>
      <c r="O56" s="4" t="s">
        <v>29</v>
      </c>
      <c r="P56" s="4" t="s">
        <v>30</v>
      </c>
      <c r="Q56" s="4" t="s">
        <v>151</v>
      </c>
      <c r="R56" s="8"/>
      <c r="S56" s="8"/>
      <c r="T56" s="8"/>
    </row>
    <row r="57" spans="1:20">
      <c r="A57" s="4" t="s">
        <v>17</v>
      </c>
      <c r="B57" s="4" t="s">
        <v>18</v>
      </c>
      <c r="C57" s="4" t="s">
        <v>391</v>
      </c>
      <c r="D57" s="4" t="s">
        <v>392</v>
      </c>
      <c r="E57" s="4" t="s">
        <v>21</v>
      </c>
      <c r="F57" s="4" t="str">
        <f>VLOOKUP(C57,[1]Sheet1!$B:$F,5,0)</f>
        <v>374425936（姚）/369075094（黄）</v>
      </c>
      <c r="G57" s="4" t="str">
        <f>VLOOKUP(C57,[1]Sheet1!$B:$H,7,0)</f>
        <v>SWU-MSU平台</v>
      </c>
      <c r="H57" s="4" t="s">
        <v>393</v>
      </c>
      <c r="I57" s="4" t="s">
        <v>357</v>
      </c>
      <c r="J57" s="4" t="s">
        <v>60</v>
      </c>
      <c r="K57" s="4" t="s">
        <v>394</v>
      </c>
      <c r="L57" s="4" t="s">
        <v>126</v>
      </c>
      <c r="M57" s="4" t="s">
        <v>395</v>
      </c>
      <c r="N57" s="4" t="s">
        <v>28</v>
      </c>
      <c r="O57" s="4" t="s">
        <v>29</v>
      </c>
      <c r="P57" s="4" t="s">
        <v>30</v>
      </c>
      <c r="Q57" s="4" t="s">
        <v>126</v>
      </c>
      <c r="R57" s="8"/>
      <c r="S57" s="8"/>
      <c r="T57" s="8"/>
    </row>
    <row r="58" spans="1:20">
      <c r="A58" s="4" t="s">
        <v>17</v>
      </c>
      <c r="B58" s="4" t="s">
        <v>18</v>
      </c>
      <c r="C58" s="4" t="s">
        <v>391</v>
      </c>
      <c r="D58" s="4" t="s">
        <v>392</v>
      </c>
      <c r="E58" s="4" t="s">
        <v>21</v>
      </c>
      <c r="F58" s="4" t="str">
        <f>VLOOKUP(C58,[1]Sheet1!$B:$F,5,0)</f>
        <v>374425936（姚）/369075094（黄）</v>
      </c>
      <c r="G58" s="4" t="str">
        <f>VLOOKUP(C58,[1]Sheet1!$B:$H,7,0)</f>
        <v>SWU-MSU平台</v>
      </c>
      <c r="H58" s="4" t="s">
        <v>344</v>
      </c>
      <c r="I58" s="4" t="s">
        <v>396</v>
      </c>
      <c r="J58" s="4" t="s">
        <v>35</v>
      </c>
      <c r="K58" s="4" t="s">
        <v>397</v>
      </c>
      <c r="L58" s="4" t="s">
        <v>126</v>
      </c>
      <c r="M58" s="4" t="s">
        <v>398</v>
      </c>
      <c r="N58" s="4" t="s">
        <v>399</v>
      </c>
      <c r="O58" s="4" t="s">
        <v>29</v>
      </c>
      <c r="P58" s="4" t="s">
        <v>30</v>
      </c>
      <c r="Q58" s="4" t="s">
        <v>126</v>
      </c>
      <c r="R58" s="8"/>
      <c r="S58" s="8"/>
      <c r="T58" s="8"/>
    </row>
    <row r="59" spans="1:20">
      <c r="A59" s="4" t="s">
        <v>17</v>
      </c>
      <c r="B59" s="4" t="s">
        <v>18</v>
      </c>
      <c r="C59" s="4" t="s">
        <v>400</v>
      </c>
      <c r="D59" s="4" t="s">
        <v>401</v>
      </c>
      <c r="E59" s="4" t="s">
        <v>21</v>
      </c>
      <c r="F59" s="4">
        <f>VLOOKUP(C59,[1]Sheet1!$B:$F,5,0)</f>
        <v>795871861</v>
      </c>
      <c r="G59" s="4" t="str">
        <f>VLOOKUP(C59,[1]Sheet1!$B:$H,7,0)</f>
        <v>edx</v>
      </c>
      <c r="H59" s="4" t="s">
        <v>402</v>
      </c>
      <c r="I59" s="4" t="s">
        <v>403</v>
      </c>
      <c r="J59" s="4" t="s">
        <v>60</v>
      </c>
      <c r="K59" s="4" t="s">
        <v>404</v>
      </c>
      <c r="L59" s="4" t="s">
        <v>186</v>
      </c>
      <c r="M59" s="4" t="s">
        <v>405</v>
      </c>
      <c r="N59" s="4" t="s">
        <v>406</v>
      </c>
      <c r="O59" s="4" t="s">
        <v>29</v>
      </c>
      <c r="P59" s="4" t="s">
        <v>30</v>
      </c>
      <c r="Q59" s="4" t="s">
        <v>186</v>
      </c>
      <c r="R59" s="8"/>
      <c r="S59" s="8"/>
      <c r="T59" s="8"/>
    </row>
    <row r="60" spans="1:20">
      <c r="A60" s="4" t="s">
        <v>17</v>
      </c>
      <c r="B60" s="4" t="s">
        <v>18</v>
      </c>
      <c r="C60" s="4" t="s">
        <v>407</v>
      </c>
      <c r="D60" s="4" t="s">
        <v>408</v>
      </c>
      <c r="E60" s="4" t="s">
        <v>21</v>
      </c>
      <c r="F60" s="4">
        <f>VLOOKUP(C60,[1]Sheet1!$B:$F,5,0)</f>
        <v>832556658</v>
      </c>
      <c r="G60" s="4" t="str">
        <f>VLOOKUP(C60,[1]Sheet1!$B:$H,7,0)</f>
        <v>Edx</v>
      </c>
      <c r="H60" s="4" t="s">
        <v>409</v>
      </c>
      <c r="I60" s="4" t="s">
        <v>410</v>
      </c>
      <c r="J60" s="4" t="s">
        <v>35</v>
      </c>
      <c r="K60" s="4" t="s">
        <v>411</v>
      </c>
      <c r="L60" s="4" t="s">
        <v>44</v>
      </c>
      <c r="M60" s="4" t="s">
        <v>412</v>
      </c>
      <c r="N60" s="4" t="s">
        <v>413</v>
      </c>
      <c r="O60" s="4" t="s">
        <v>29</v>
      </c>
      <c r="P60" s="4" t="s">
        <v>30</v>
      </c>
      <c r="Q60" s="4" t="s">
        <v>44</v>
      </c>
      <c r="R60" s="8"/>
      <c r="S60" s="8"/>
      <c r="T60" s="8"/>
    </row>
    <row r="61" spans="1:20">
      <c r="A61" s="4" t="s">
        <v>17</v>
      </c>
      <c r="B61" s="4" t="s">
        <v>18</v>
      </c>
      <c r="C61" s="4" t="s">
        <v>414</v>
      </c>
      <c r="D61" s="4" t="s">
        <v>415</v>
      </c>
      <c r="E61" s="4" t="s">
        <v>21</v>
      </c>
      <c r="F61" s="4">
        <f>VLOOKUP(C61,[1]Sheet1!$B:$F,5,0)</f>
        <v>942920682</v>
      </c>
      <c r="G61" s="4" t="str">
        <f>VLOOKUP(C61,[1]Sheet1!$B:$H,7,0)</f>
        <v>Edx</v>
      </c>
      <c r="H61" s="4" t="s">
        <v>103</v>
      </c>
      <c r="I61" s="4" t="s">
        <v>238</v>
      </c>
      <c r="J61" s="4" t="s">
        <v>35</v>
      </c>
      <c r="K61" s="4" t="s">
        <v>416</v>
      </c>
      <c r="L61" s="4" t="s">
        <v>138</v>
      </c>
      <c r="M61" s="4" t="s">
        <v>417</v>
      </c>
      <c r="N61" s="4" t="s">
        <v>418</v>
      </c>
      <c r="O61" s="4" t="s">
        <v>29</v>
      </c>
      <c r="P61" s="4" t="s">
        <v>30</v>
      </c>
      <c r="Q61" s="4" t="s">
        <v>138</v>
      </c>
      <c r="R61" s="8"/>
      <c r="S61" s="8"/>
      <c r="T61" s="8"/>
    </row>
    <row r="62" spans="1:20">
      <c r="A62" s="4" t="s">
        <v>17</v>
      </c>
      <c r="B62" s="4" t="s">
        <v>18</v>
      </c>
      <c r="C62" s="4" t="s">
        <v>419</v>
      </c>
      <c r="D62" s="4" t="s">
        <v>420</v>
      </c>
      <c r="E62" s="4" t="s">
        <v>21</v>
      </c>
      <c r="F62" s="4">
        <f>VLOOKUP(C62,[1]Sheet1!$B:$F,5,0)</f>
        <v>862476268</v>
      </c>
      <c r="G62" s="4" t="str">
        <f>VLOOKUP(C62,[1]Sheet1!$B:$H,7,0)</f>
        <v>定制课程</v>
      </c>
      <c r="H62" s="4" t="s">
        <v>421</v>
      </c>
      <c r="I62" s="4" t="s">
        <v>422</v>
      </c>
      <c r="J62" s="4" t="s">
        <v>24</v>
      </c>
      <c r="K62" s="4" t="s">
        <v>423</v>
      </c>
      <c r="L62" s="4" t="s">
        <v>76</v>
      </c>
      <c r="M62" s="4" t="s">
        <v>424</v>
      </c>
      <c r="N62" s="4" t="s">
        <v>28</v>
      </c>
      <c r="O62" s="4" t="s">
        <v>29</v>
      </c>
      <c r="P62" s="4" t="s">
        <v>30</v>
      </c>
      <c r="Q62" s="4" t="s">
        <v>76</v>
      </c>
      <c r="R62" s="8"/>
      <c r="S62" s="8"/>
      <c r="T62" s="8"/>
    </row>
    <row r="63" spans="1:20">
      <c r="A63" s="4" t="s">
        <v>17</v>
      </c>
      <c r="B63" s="4" t="s">
        <v>18</v>
      </c>
      <c r="C63" s="4" t="s">
        <v>425</v>
      </c>
      <c r="D63" s="4" t="s">
        <v>426</v>
      </c>
      <c r="E63" s="4" t="s">
        <v>21</v>
      </c>
      <c r="F63" s="4">
        <f>VLOOKUP(C63,[1]Sheet1!$B:$F,5,0)</f>
        <v>704249628</v>
      </c>
      <c r="G63" s="4" t="str">
        <f>VLOOKUP(C63,[1]Sheet1!$B:$H,7,0)</f>
        <v>Edx</v>
      </c>
      <c r="H63" s="4" t="s">
        <v>427</v>
      </c>
      <c r="I63" s="4" t="s">
        <v>428</v>
      </c>
      <c r="J63" s="4" t="s">
        <v>429</v>
      </c>
      <c r="K63" s="4" t="s">
        <v>430</v>
      </c>
      <c r="L63" s="4" t="s">
        <v>431</v>
      </c>
      <c r="M63" s="4" t="s">
        <v>432</v>
      </c>
      <c r="N63" s="4" t="s">
        <v>28</v>
      </c>
      <c r="O63" s="4" t="s">
        <v>29</v>
      </c>
      <c r="P63" s="4" t="s">
        <v>30</v>
      </c>
      <c r="Q63" s="4" t="s">
        <v>431</v>
      </c>
      <c r="R63" s="8"/>
      <c r="S63" s="8"/>
      <c r="T63" s="8"/>
    </row>
    <row r="64" spans="1:20">
      <c r="A64" s="4" t="s">
        <v>17</v>
      </c>
      <c r="B64" s="4" t="s">
        <v>18</v>
      </c>
      <c r="C64" s="4" t="s">
        <v>433</v>
      </c>
      <c r="D64" s="4" t="s">
        <v>434</v>
      </c>
      <c r="E64" s="4" t="s">
        <v>21</v>
      </c>
      <c r="F64" s="4">
        <f>VLOOKUP(C64,[1]Sheet1!$B:$F,5,0)</f>
        <v>160682866</v>
      </c>
      <c r="G64" s="4" t="str">
        <f>VLOOKUP(C64,[1]Sheet1!$B:$H,7,0)</f>
        <v>课程录像</v>
      </c>
      <c r="H64" s="4" t="s">
        <v>143</v>
      </c>
      <c r="I64" s="4" t="s">
        <v>435</v>
      </c>
      <c r="J64" s="4" t="s">
        <v>218</v>
      </c>
      <c r="K64" s="4" t="s">
        <v>436</v>
      </c>
      <c r="L64" s="4" t="s">
        <v>44</v>
      </c>
      <c r="M64" s="4" t="s">
        <v>437</v>
      </c>
      <c r="N64" s="4" t="s">
        <v>28</v>
      </c>
      <c r="O64" s="4" t="s">
        <v>29</v>
      </c>
      <c r="P64" s="4" t="s">
        <v>30</v>
      </c>
      <c r="Q64" s="4" t="s">
        <v>44</v>
      </c>
      <c r="R64" s="8"/>
      <c r="S64" s="8"/>
      <c r="T64" s="8"/>
    </row>
    <row r="65" spans="1:20">
      <c r="A65" s="4" t="s">
        <v>17</v>
      </c>
      <c r="B65" s="4" t="s">
        <v>18</v>
      </c>
      <c r="C65" s="4" t="s">
        <v>438</v>
      </c>
      <c r="D65" s="4" t="s">
        <v>439</v>
      </c>
      <c r="E65" s="4" t="s">
        <v>21</v>
      </c>
      <c r="F65" s="4">
        <f>VLOOKUP(C65,[1]Sheet1!$B:$F,5,0)</f>
        <v>373552342</v>
      </c>
      <c r="G65" s="4" t="str">
        <f>VLOOKUP(C65,[1]Sheet1!$B:$H,7,0)</f>
        <v>Coursera+超星</v>
      </c>
      <c r="H65" s="4" t="s">
        <v>440</v>
      </c>
      <c r="I65" s="4" t="s">
        <v>441</v>
      </c>
      <c r="J65" s="4" t="s">
        <v>60</v>
      </c>
      <c r="K65" s="4" t="s">
        <v>442</v>
      </c>
      <c r="L65" s="4" t="s">
        <v>165</v>
      </c>
      <c r="M65" s="4" t="s">
        <v>443</v>
      </c>
      <c r="N65" s="4" t="s">
        <v>444</v>
      </c>
      <c r="O65" s="4" t="s">
        <v>29</v>
      </c>
      <c r="P65" s="4" t="s">
        <v>30</v>
      </c>
      <c r="Q65" s="4" t="s">
        <v>165</v>
      </c>
      <c r="R65" s="8"/>
      <c r="S65" s="8"/>
      <c r="T65" s="8"/>
    </row>
    <row r="66" spans="1:20">
      <c r="A66" s="4" t="s">
        <v>17</v>
      </c>
      <c r="B66" s="4" t="s">
        <v>18</v>
      </c>
      <c r="C66" s="4" t="s">
        <v>445</v>
      </c>
      <c r="D66" s="4" t="s">
        <v>446</v>
      </c>
      <c r="E66" s="4" t="s">
        <v>21</v>
      </c>
      <c r="F66" s="4">
        <f>VLOOKUP(C66,[1]Sheet1!$B:$F,5,0)</f>
        <v>14952487</v>
      </c>
      <c r="G66" s="4" t="str">
        <f>VLOOKUP(C66,[1]Sheet1!$B:$H,7,0)</f>
        <v>cmooc</v>
      </c>
      <c r="H66" s="4" t="s">
        <v>33</v>
      </c>
      <c r="I66" s="4" t="s">
        <v>447</v>
      </c>
      <c r="J66" s="4" t="s">
        <v>68</v>
      </c>
      <c r="K66" s="4" t="s">
        <v>145</v>
      </c>
      <c r="L66" s="4" t="s">
        <v>146</v>
      </c>
      <c r="M66" s="4" t="s">
        <v>147</v>
      </c>
      <c r="N66" s="4" t="s">
        <v>28</v>
      </c>
      <c r="O66" s="4" t="s">
        <v>29</v>
      </c>
      <c r="P66" s="4" t="s">
        <v>30</v>
      </c>
      <c r="Q66" s="4" t="s">
        <v>146</v>
      </c>
      <c r="R66" s="8"/>
      <c r="S66" s="8"/>
      <c r="T66" s="8"/>
    </row>
    <row r="67" spans="1:20">
      <c r="A67" s="4" t="s">
        <v>17</v>
      </c>
      <c r="B67" s="4" t="s">
        <v>18</v>
      </c>
      <c r="C67" s="4" t="s">
        <v>448</v>
      </c>
      <c r="D67" s="4" t="s">
        <v>449</v>
      </c>
      <c r="E67" s="4" t="s">
        <v>21</v>
      </c>
      <c r="F67" s="4">
        <f>VLOOKUP(C67,[1]Sheet1!$B:$F,5,0)</f>
        <v>928878848</v>
      </c>
      <c r="G67" s="4" t="str">
        <f>VLOOKUP(C67,[1]Sheet1!$B:$H,7,0)</f>
        <v>Edx</v>
      </c>
      <c r="H67" s="4" t="s">
        <v>344</v>
      </c>
      <c r="I67" s="4" t="s">
        <v>450</v>
      </c>
      <c r="J67" s="4" t="s">
        <v>451</v>
      </c>
      <c r="K67" s="4" t="s">
        <v>452</v>
      </c>
      <c r="L67" s="4" t="s">
        <v>431</v>
      </c>
      <c r="M67" s="4" t="s">
        <v>453</v>
      </c>
      <c r="N67" s="4" t="s">
        <v>28</v>
      </c>
      <c r="O67" s="4" t="s">
        <v>29</v>
      </c>
      <c r="P67" s="4" t="s">
        <v>30</v>
      </c>
      <c r="Q67" s="4" t="s">
        <v>431</v>
      </c>
      <c r="R67" s="8"/>
      <c r="S67" s="8"/>
      <c r="T67" s="8"/>
    </row>
    <row r="68" spans="1:20">
      <c r="A68" s="4" t="s">
        <v>17</v>
      </c>
      <c r="B68" s="4" t="s">
        <v>18</v>
      </c>
      <c r="C68" s="4" t="s">
        <v>454</v>
      </c>
      <c r="D68" s="4" t="s">
        <v>455</v>
      </c>
      <c r="E68" s="4" t="s">
        <v>21</v>
      </c>
      <c r="F68" s="4">
        <f>VLOOKUP(C68,[1]Sheet1!$B:$F,5,0)</f>
        <v>627556855</v>
      </c>
      <c r="G68" s="4" t="str">
        <f>VLOOKUP(C68,[1]Sheet1!$B:$H,7,0)</f>
        <v>学堂在线</v>
      </c>
      <c r="H68" s="4" t="s">
        <v>155</v>
      </c>
      <c r="I68" s="4" t="s">
        <v>456</v>
      </c>
      <c r="J68" s="4" t="s">
        <v>157</v>
      </c>
      <c r="K68" s="4" t="s">
        <v>457</v>
      </c>
      <c r="L68" s="4" t="s">
        <v>193</v>
      </c>
      <c r="M68" s="4" t="s">
        <v>458</v>
      </c>
      <c r="N68" s="4" t="s">
        <v>28</v>
      </c>
      <c r="O68" s="4" t="s">
        <v>29</v>
      </c>
      <c r="P68" s="4" t="s">
        <v>30</v>
      </c>
      <c r="Q68" s="4" t="s">
        <v>193</v>
      </c>
      <c r="R68" s="8"/>
      <c r="S68" s="8"/>
      <c r="T68" s="8"/>
    </row>
    <row r="69" spans="1:20">
      <c r="A69" s="4" t="s">
        <v>17</v>
      </c>
      <c r="B69" s="4" t="s">
        <v>18</v>
      </c>
      <c r="C69" s="4" t="s">
        <v>459</v>
      </c>
      <c r="D69" s="4" t="s">
        <v>460</v>
      </c>
      <c r="E69" s="4" t="s">
        <v>21</v>
      </c>
      <c r="F69" s="4">
        <f>VLOOKUP(C69,[1]Sheet1!$B:$F,5,0)</f>
        <v>956372572</v>
      </c>
      <c r="G69" s="4" t="str">
        <f>VLOOKUP(C69,[1]Sheet1!$B:$H,7,0)</f>
        <v>Edx</v>
      </c>
      <c r="H69" s="4" t="s">
        <v>461</v>
      </c>
      <c r="I69" s="4" t="s">
        <v>462</v>
      </c>
      <c r="J69" s="4" t="s">
        <v>35</v>
      </c>
      <c r="K69" s="4" t="s">
        <v>463</v>
      </c>
      <c r="L69" s="4" t="s">
        <v>193</v>
      </c>
      <c r="M69" s="4" t="s">
        <v>464</v>
      </c>
      <c r="N69" s="4" t="s">
        <v>28</v>
      </c>
      <c r="O69" s="4" t="s">
        <v>29</v>
      </c>
      <c r="P69" s="4" t="s">
        <v>30</v>
      </c>
      <c r="Q69" s="4" t="s">
        <v>193</v>
      </c>
      <c r="R69" s="8"/>
      <c r="S69" s="8"/>
      <c r="T69" s="8"/>
    </row>
    <row r="70" spans="1:20">
      <c r="A70" s="4" t="s">
        <v>17</v>
      </c>
      <c r="B70" s="4" t="s">
        <v>18</v>
      </c>
      <c r="C70" s="4" t="s">
        <v>465</v>
      </c>
      <c r="D70" s="4" t="s">
        <v>466</v>
      </c>
      <c r="E70" s="4" t="s">
        <v>21</v>
      </c>
      <c r="F70" s="4">
        <f>VLOOKUP(C70,[1]Sheet1!$B:$F,5,0)</f>
        <v>475049771</v>
      </c>
      <c r="G70" s="4" t="str">
        <f>VLOOKUP(C70,[1]Sheet1!$B:$H,7,0)</f>
        <v>Edx+学习通</v>
      </c>
      <c r="H70" s="4" t="s">
        <v>117</v>
      </c>
      <c r="I70" s="4" t="s">
        <v>467</v>
      </c>
      <c r="J70" s="4" t="s">
        <v>468</v>
      </c>
      <c r="K70" s="4" t="s">
        <v>469</v>
      </c>
      <c r="L70" s="4" t="s">
        <v>92</v>
      </c>
      <c r="M70" s="4" t="s">
        <v>470</v>
      </c>
      <c r="N70" s="4" t="s">
        <v>28</v>
      </c>
      <c r="O70" s="4" t="s">
        <v>29</v>
      </c>
      <c r="P70" s="4" t="s">
        <v>30</v>
      </c>
      <c r="Q70" s="4" t="s">
        <v>92</v>
      </c>
      <c r="R70" s="8"/>
      <c r="S70" s="8"/>
      <c r="T70" s="8"/>
    </row>
    <row r="71" spans="1:20">
      <c r="A71" s="4" t="s">
        <v>17</v>
      </c>
      <c r="B71" s="4" t="s">
        <v>18</v>
      </c>
      <c r="C71" s="4" t="s">
        <v>471</v>
      </c>
      <c r="D71" s="4" t="s">
        <v>472</v>
      </c>
      <c r="E71" s="4" t="s">
        <v>21</v>
      </c>
      <c r="F71" s="4">
        <f>VLOOKUP(C71,[1]Sheet1!$B:$F,5,0)</f>
        <v>971444919</v>
      </c>
      <c r="G71" s="4" t="str">
        <f>VLOOKUP(C71,[1]Sheet1!$B:$H,7,0)</f>
        <v>Edx</v>
      </c>
      <c r="H71" s="4" t="s">
        <v>143</v>
      </c>
      <c r="I71" s="4" t="s">
        <v>467</v>
      </c>
      <c r="J71" s="4" t="s">
        <v>285</v>
      </c>
      <c r="K71" s="4" t="s">
        <v>286</v>
      </c>
      <c r="L71" s="4" t="s">
        <v>92</v>
      </c>
      <c r="M71" s="4" t="s">
        <v>287</v>
      </c>
      <c r="N71" s="4" t="s">
        <v>28</v>
      </c>
      <c r="O71" s="4" t="s">
        <v>29</v>
      </c>
      <c r="P71" s="4" t="s">
        <v>30</v>
      </c>
      <c r="Q71" s="4" t="s">
        <v>92</v>
      </c>
      <c r="R71" s="8"/>
      <c r="S71" s="8"/>
      <c r="T71" s="8"/>
    </row>
    <row r="72" spans="1:20">
      <c r="A72" s="4" t="s">
        <v>17</v>
      </c>
      <c r="B72" s="4" t="s">
        <v>18</v>
      </c>
      <c r="C72" s="4" t="s">
        <v>473</v>
      </c>
      <c r="D72" s="4" t="s">
        <v>474</v>
      </c>
      <c r="E72" s="4" t="s">
        <v>21</v>
      </c>
      <c r="F72" s="4">
        <f>VLOOKUP(C72,[1]Sheet1!$B:$F,5,0)</f>
        <v>637822263</v>
      </c>
      <c r="G72" s="4" t="str">
        <f>VLOOKUP(C72,[1]Sheet1!$B:$H,7,0)</f>
        <v>edX/b站</v>
      </c>
      <c r="H72" s="4" t="s">
        <v>475</v>
      </c>
      <c r="I72" s="4" t="s">
        <v>476</v>
      </c>
      <c r="J72" s="4" t="s">
        <v>477</v>
      </c>
      <c r="K72" s="4" t="s">
        <v>478</v>
      </c>
      <c r="L72" s="4" t="s">
        <v>200</v>
      </c>
      <c r="M72" s="4" t="s">
        <v>479</v>
      </c>
      <c r="N72" s="4" t="s">
        <v>480</v>
      </c>
      <c r="O72" s="4" t="s">
        <v>29</v>
      </c>
      <c r="P72" s="4" t="s">
        <v>30</v>
      </c>
      <c r="Q72" s="4" t="s">
        <v>200</v>
      </c>
      <c r="R72" s="8"/>
      <c r="S72" s="8"/>
      <c r="T72" s="8"/>
    </row>
    <row r="73" spans="1:20">
      <c r="A73" s="4" t="s">
        <v>17</v>
      </c>
      <c r="B73" s="4" t="s">
        <v>18</v>
      </c>
      <c r="C73" s="4" t="s">
        <v>481</v>
      </c>
      <c r="D73" s="4" t="s">
        <v>482</v>
      </c>
      <c r="E73" s="4" t="s">
        <v>21</v>
      </c>
      <c r="F73" s="4">
        <f>VLOOKUP(C73,[1]Sheet1!$B:$F,5,0)</f>
        <v>758865031</v>
      </c>
      <c r="G73" s="4" t="str">
        <f>VLOOKUP(C73,[1]Sheet1!$B:$H,7,0)</f>
        <v>定制课程</v>
      </c>
      <c r="H73" s="4" t="s">
        <v>483</v>
      </c>
      <c r="I73" s="4" t="s">
        <v>484</v>
      </c>
      <c r="J73" s="4" t="s">
        <v>485</v>
      </c>
      <c r="K73" s="4" t="s">
        <v>486</v>
      </c>
      <c r="L73" s="4" t="s">
        <v>26</v>
      </c>
      <c r="M73" s="4" t="s">
        <v>487</v>
      </c>
      <c r="N73" s="4" t="s">
        <v>28</v>
      </c>
      <c r="O73" s="4" t="s">
        <v>29</v>
      </c>
      <c r="P73" s="4" t="s">
        <v>30</v>
      </c>
      <c r="Q73" s="4" t="s">
        <v>26</v>
      </c>
      <c r="R73" s="8"/>
      <c r="S73" s="8"/>
      <c r="T73" s="8"/>
    </row>
    <row r="74" spans="1:20">
      <c r="A74" s="4" t="s">
        <v>17</v>
      </c>
      <c r="B74" s="4" t="s">
        <v>18</v>
      </c>
      <c r="C74" s="4" t="s">
        <v>488</v>
      </c>
      <c r="D74" s="4" t="s">
        <v>489</v>
      </c>
      <c r="E74" s="4" t="s">
        <v>21</v>
      </c>
      <c r="F74" s="4">
        <f>VLOOKUP(C74,[1]Sheet1!$B:$F,5,0)</f>
        <v>278111989</v>
      </c>
      <c r="G74" s="4" t="str">
        <f>VLOOKUP(C74,[1]Sheet1!$B:$H,7,0)</f>
        <v>cmooc</v>
      </c>
      <c r="H74" s="4" t="s">
        <v>33</v>
      </c>
      <c r="I74" s="4" t="s">
        <v>490</v>
      </c>
      <c r="J74" s="4" t="s">
        <v>285</v>
      </c>
      <c r="K74" s="4" t="s">
        <v>491</v>
      </c>
      <c r="L74" s="4" t="s">
        <v>492</v>
      </c>
      <c r="M74" s="4" t="s">
        <v>493</v>
      </c>
      <c r="N74" s="4" t="s">
        <v>28</v>
      </c>
      <c r="O74" s="4" t="s">
        <v>29</v>
      </c>
      <c r="P74" s="4" t="s">
        <v>30</v>
      </c>
      <c r="Q74" s="4" t="s">
        <v>492</v>
      </c>
      <c r="R74" s="8"/>
      <c r="S74" s="8"/>
      <c r="T74" s="8"/>
    </row>
    <row r="75" spans="1:20">
      <c r="A75" s="4" t="s">
        <v>17</v>
      </c>
      <c r="B75" s="4" t="s">
        <v>18</v>
      </c>
      <c r="C75" s="4" t="s">
        <v>494</v>
      </c>
      <c r="D75" s="4" t="s">
        <v>495</v>
      </c>
      <c r="E75" s="4" t="s">
        <v>21</v>
      </c>
      <c r="F75" s="4">
        <f>VLOOKUP(C75,[1]Sheet1!$B:$F,5,0)</f>
        <v>238304743</v>
      </c>
      <c r="G75" s="4" t="str">
        <f>VLOOKUP(C75,[1]Sheet1!$B:$H,7,0)</f>
        <v>课程录像</v>
      </c>
      <c r="H75" s="4" t="s">
        <v>183</v>
      </c>
      <c r="I75" s="4" t="s">
        <v>496</v>
      </c>
      <c r="J75" s="4" t="s">
        <v>497</v>
      </c>
      <c r="K75" s="4" t="s">
        <v>498</v>
      </c>
      <c r="L75" s="4" t="s">
        <v>172</v>
      </c>
      <c r="M75" s="4" t="s">
        <v>499</v>
      </c>
      <c r="N75" s="4" t="s">
        <v>28</v>
      </c>
      <c r="O75" s="4" t="s">
        <v>29</v>
      </c>
      <c r="P75" s="4" t="s">
        <v>30</v>
      </c>
      <c r="Q75" s="4" t="s">
        <v>172</v>
      </c>
      <c r="R75" s="8"/>
      <c r="S75" s="8"/>
      <c r="T75" s="8"/>
    </row>
    <row r="76" spans="1:20">
      <c r="A76" s="4" t="s">
        <v>17</v>
      </c>
      <c r="B76" s="4" t="s">
        <v>18</v>
      </c>
      <c r="C76" s="4" t="s">
        <v>500</v>
      </c>
      <c r="D76" s="4" t="s">
        <v>501</v>
      </c>
      <c r="E76" s="4" t="s">
        <v>21</v>
      </c>
      <c r="F76" s="4">
        <f>VLOOKUP(C76,[1]Sheet1!$B:$F,5,0)</f>
        <v>958438857</v>
      </c>
      <c r="G76" s="4" t="str">
        <f>VLOOKUP(C76,[1]Sheet1!$B:$H,7,0)</f>
        <v>哔哩哔哩</v>
      </c>
      <c r="H76" s="4" t="s">
        <v>502</v>
      </c>
      <c r="I76" s="4" t="s">
        <v>503</v>
      </c>
      <c r="J76" s="4" t="s">
        <v>504</v>
      </c>
      <c r="K76" s="4" t="s">
        <v>505</v>
      </c>
      <c r="L76" s="4" t="s">
        <v>268</v>
      </c>
      <c r="M76" s="4" t="s">
        <v>506</v>
      </c>
      <c r="N76" s="4" t="s">
        <v>28</v>
      </c>
      <c r="O76" s="4" t="s">
        <v>29</v>
      </c>
      <c r="P76" s="4" t="s">
        <v>30</v>
      </c>
      <c r="Q76" s="4" t="s">
        <v>268</v>
      </c>
      <c r="R76" s="8"/>
      <c r="S76" s="8"/>
      <c r="T76" s="8"/>
    </row>
    <row r="77" spans="1:20">
      <c r="A77" s="4" t="s">
        <v>17</v>
      </c>
      <c r="B77" s="4" t="s">
        <v>18</v>
      </c>
      <c r="C77" s="4" t="s">
        <v>507</v>
      </c>
      <c r="D77" s="4" t="s">
        <v>508</v>
      </c>
      <c r="E77" s="4" t="s">
        <v>21</v>
      </c>
      <c r="F77" s="4">
        <f>VLOOKUP(C77,[1]Sheet1!$B:$F,5,0)</f>
        <v>331895395</v>
      </c>
      <c r="G77" s="4" t="str">
        <f>VLOOKUP(C77,[1]Sheet1!$B:$H,7,0)</f>
        <v>哔哩哔哩</v>
      </c>
      <c r="H77" s="4" t="s">
        <v>33</v>
      </c>
      <c r="I77" s="4" t="s">
        <v>509</v>
      </c>
      <c r="J77" s="4" t="s">
        <v>157</v>
      </c>
      <c r="K77" s="4" t="s">
        <v>510</v>
      </c>
      <c r="L77" s="4" t="s">
        <v>151</v>
      </c>
      <c r="M77" s="4" t="s">
        <v>511</v>
      </c>
      <c r="N77" s="4" t="s">
        <v>28</v>
      </c>
      <c r="O77" s="4" t="s">
        <v>29</v>
      </c>
      <c r="P77" s="4" t="s">
        <v>30</v>
      </c>
      <c r="Q77" s="4" t="s">
        <v>151</v>
      </c>
      <c r="R77" s="8"/>
      <c r="S77" s="8"/>
      <c r="T77" s="8"/>
    </row>
    <row r="78" spans="1:20">
      <c r="A78" s="4" t="s">
        <v>17</v>
      </c>
      <c r="B78" s="4" t="s">
        <v>18</v>
      </c>
      <c r="C78" s="4" t="s">
        <v>512</v>
      </c>
      <c r="D78" s="4" t="s">
        <v>513</v>
      </c>
      <c r="E78" s="4" t="s">
        <v>21</v>
      </c>
      <c r="F78" s="4">
        <f>VLOOKUP(C78,[1]Sheet1!$B:$F,5,0)</f>
        <v>961720454</v>
      </c>
      <c r="G78" s="4" t="str">
        <f>VLOOKUP(C78,[1]Sheet1!$B:$H,7,0)</f>
        <v>Edx</v>
      </c>
      <c r="H78" s="4" t="s">
        <v>514</v>
      </c>
      <c r="I78" s="4" t="s">
        <v>515</v>
      </c>
      <c r="J78" s="4" t="s">
        <v>35</v>
      </c>
      <c r="K78" s="4" t="s">
        <v>463</v>
      </c>
      <c r="L78" s="4" t="s">
        <v>193</v>
      </c>
      <c r="M78" s="4" t="s">
        <v>464</v>
      </c>
      <c r="N78" s="4" t="s">
        <v>28</v>
      </c>
      <c r="O78" s="4" t="s">
        <v>29</v>
      </c>
      <c r="P78" s="4" t="s">
        <v>30</v>
      </c>
      <c r="Q78" s="4" t="s">
        <v>193</v>
      </c>
      <c r="R78" s="8"/>
      <c r="S78" s="8"/>
      <c r="T78" s="8"/>
    </row>
    <row r="79" spans="1:20">
      <c r="A79" s="4" t="s">
        <v>17</v>
      </c>
      <c r="B79" s="4" t="s">
        <v>18</v>
      </c>
      <c r="C79" s="4" t="s">
        <v>516</v>
      </c>
      <c r="D79" s="4" t="s">
        <v>517</v>
      </c>
      <c r="E79" s="4" t="s">
        <v>21</v>
      </c>
      <c r="F79" s="4">
        <f>VLOOKUP(C79,[1]Sheet1!$B:$F,5,0)</f>
        <v>524029055</v>
      </c>
      <c r="G79" s="4" t="str">
        <f>VLOOKUP(C79,[1]Sheet1!$B:$H,7,0)</f>
        <v>edx</v>
      </c>
      <c r="H79" s="4" t="s">
        <v>518</v>
      </c>
      <c r="I79" s="4" t="s">
        <v>519</v>
      </c>
      <c r="J79" s="4" t="s">
        <v>35</v>
      </c>
      <c r="K79" s="4" t="s">
        <v>520</v>
      </c>
      <c r="L79" s="4" t="s">
        <v>492</v>
      </c>
      <c r="M79" s="4" t="s">
        <v>521</v>
      </c>
      <c r="N79" s="4" t="s">
        <v>28</v>
      </c>
      <c r="O79" s="4" t="s">
        <v>29</v>
      </c>
      <c r="P79" s="4" t="s">
        <v>30</v>
      </c>
      <c r="Q79" s="4" t="s">
        <v>492</v>
      </c>
      <c r="R79" s="8"/>
      <c r="S79" s="8"/>
      <c r="T79" s="8"/>
    </row>
    <row r="80" spans="1:20">
      <c r="A80" s="4" t="s">
        <v>17</v>
      </c>
      <c r="B80" s="4" t="s">
        <v>18</v>
      </c>
      <c r="C80" s="4" t="s">
        <v>522</v>
      </c>
      <c r="D80" s="4" t="s">
        <v>523</v>
      </c>
      <c r="E80" s="4" t="s">
        <v>21</v>
      </c>
      <c r="F80" s="4">
        <f>VLOOKUP(C80,[1]Sheet1!$B:$F,5,0)</f>
        <v>716354510</v>
      </c>
      <c r="G80" s="4" t="str">
        <f>VLOOKUP(C80,[1]Sheet1!$B:$H,7,0)</f>
        <v>EDX</v>
      </c>
      <c r="H80" s="4" t="s">
        <v>524</v>
      </c>
      <c r="I80" s="4" t="s">
        <v>525</v>
      </c>
      <c r="J80" s="4" t="s">
        <v>35</v>
      </c>
      <c r="K80" s="4" t="s">
        <v>526</v>
      </c>
      <c r="L80" s="4" t="s">
        <v>120</v>
      </c>
      <c r="M80" s="4" t="s">
        <v>527</v>
      </c>
      <c r="N80" s="4" t="s">
        <v>28</v>
      </c>
      <c r="O80" s="4" t="s">
        <v>29</v>
      </c>
      <c r="P80" s="4" t="s">
        <v>30</v>
      </c>
      <c r="Q80" s="4" t="s">
        <v>120</v>
      </c>
      <c r="R80" s="8"/>
      <c r="S80" s="8"/>
      <c r="T80" s="8"/>
    </row>
    <row r="81" spans="1:20">
      <c r="A81" s="4" t="s">
        <v>17</v>
      </c>
      <c r="B81" s="4" t="s">
        <v>18</v>
      </c>
      <c r="C81" s="4" t="s">
        <v>528</v>
      </c>
      <c r="D81" s="4" t="s">
        <v>529</v>
      </c>
      <c r="E81" s="4" t="s">
        <v>21</v>
      </c>
      <c r="F81" s="4">
        <f>VLOOKUP(C81,[1]Sheet1!$B:$F,5,0)</f>
        <v>530255924</v>
      </c>
      <c r="G81" s="4" t="str">
        <f>VLOOKUP(C81,[1]Sheet1!$B:$H,7,0)</f>
        <v>学堂在线</v>
      </c>
      <c r="H81" s="4" t="s">
        <v>237</v>
      </c>
      <c r="I81" s="4" t="s">
        <v>89</v>
      </c>
      <c r="J81" s="4" t="s">
        <v>225</v>
      </c>
      <c r="K81" s="4" t="s">
        <v>530</v>
      </c>
      <c r="L81" s="4" t="s">
        <v>62</v>
      </c>
      <c r="M81" s="4" t="s">
        <v>531</v>
      </c>
      <c r="N81" s="4" t="s">
        <v>28</v>
      </c>
      <c r="O81" s="4" t="s">
        <v>29</v>
      </c>
      <c r="P81" s="4" t="s">
        <v>30</v>
      </c>
      <c r="Q81" s="4" t="s">
        <v>62</v>
      </c>
      <c r="R81" s="8"/>
      <c r="S81" s="8"/>
      <c r="T81" s="8"/>
    </row>
    <row r="82" spans="1:20">
      <c r="A82" s="4" t="s">
        <v>17</v>
      </c>
      <c r="B82" s="4" t="s">
        <v>18</v>
      </c>
      <c r="C82" s="4" t="s">
        <v>532</v>
      </c>
      <c r="D82" s="4" t="s">
        <v>533</v>
      </c>
      <c r="E82" s="4" t="s">
        <v>21</v>
      </c>
      <c r="F82" s="4">
        <f>VLOOKUP(C82,[1]Sheet1!$B:$F,5,0)</f>
        <v>915354320</v>
      </c>
      <c r="G82" s="4" t="str">
        <f>VLOOKUP(C82,[1]Sheet1!$B:$H,7,0)</f>
        <v>EDX</v>
      </c>
      <c r="H82" s="4" t="s">
        <v>534</v>
      </c>
      <c r="I82" s="4" t="s">
        <v>519</v>
      </c>
      <c r="J82" s="4" t="s">
        <v>35</v>
      </c>
      <c r="K82" s="4" t="s">
        <v>535</v>
      </c>
      <c r="L82" s="4" t="s">
        <v>120</v>
      </c>
      <c r="M82" s="4" t="s">
        <v>536</v>
      </c>
      <c r="N82" s="4" t="s">
        <v>28</v>
      </c>
      <c r="O82" s="4" t="s">
        <v>29</v>
      </c>
      <c r="P82" s="4" t="s">
        <v>30</v>
      </c>
      <c r="Q82" s="4" t="s">
        <v>120</v>
      </c>
      <c r="R82" s="8"/>
      <c r="S82" s="8"/>
      <c r="T82" s="8"/>
    </row>
  </sheetData>
  <autoFilter ref="A1:Q82">
    <extLst/>
  </autoFilter>
  <sortState ref="A2:R85">
    <sortCondition ref="D2:D85"/>
  </sortState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2022-03-29T01:07:00Z</dcterms:created>
  <dcterms:modified xsi:type="dcterms:W3CDTF">2022-03-29T01:18:44Z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51624D4E54B2479F8614A5BD66230E98</vt:lpwstr>
  </property>
  <property fmtid="{D5CDD505-2E9C-101B-9397-08002B2CF9AE}" pid="3" name="KSOProductBuildVer">
    <vt:lpwstr>2052-11.1.0.11566</vt:lpwstr>
  </property>
</Properties>
</file>